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65" activeTab="0"/>
  </bookViews>
  <sheets>
    <sheet name="Dados" sheetId="1" r:id="rId1"/>
    <sheet name="Resumo Dados" sheetId="2" r:id="rId2"/>
    <sheet name="Resultados" sheetId="3" r:id="rId3"/>
  </sheets>
  <definedNames>
    <definedName name="P_1" localSheetId="0">'Dados'!$A$9:$L$12</definedName>
    <definedName name="P_1">'Resumo Dados'!$A$6:$O$9</definedName>
    <definedName name="P_10" localSheetId="0">'Dados'!$A$45:$L$48</definedName>
    <definedName name="P_10">'Resumo Dados'!$A$42:$O$45</definedName>
    <definedName name="P_2" localSheetId="0">'Dados'!$A$13:$L$16</definedName>
    <definedName name="P_2">'Resumo Dados'!$A$10:$O$13</definedName>
    <definedName name="P_3" localSheetId="0">'Dados'!$A$17:$L$20</definedName>
    <definedName name="P_3">'Resumo Dados'!$A$14:$O$17</definedName>
    <definedName name="P_4" localSheetId="0">'Dados'!$A$21:$L$24</definedName>
    <definedName name="P_4">'Resumo Dados'!$A$18:$O$21</definedName>
    <definedName name="P_5" localSheetId="0">'Dados'!$A$25:$L$28</definedName>
    <definedName name="P_5">'Resumo Dados'!$A$22:$O$25</definedName>
    <definedName name="P_6" localSheetId="0">'Dados'!$A$29:$L$32</definedName>
    <definedName name="P_6">'Resumo Dados'!$A$26:$O$29</definedName>
    <definedName name="P_7" localSheetId="0">'Dados'!$A$33:$L$36</definedName>
    <definedName name="P_7">'Resumo Dados'!$A$30:$O$33</definedName>
    <definedName name="P_8" localSheetId="0">'Dados'!$A$37:$L$40</definedName>
    <definedName name="P_8">'Resumo Dados'!$A$34:$O$37</definedName>
    <definedName name="P_9" localSheetId="0">'Dados'!$A$41:$L$44</definedName>
    <definedName name="P_9">'Resumo Dados'!$A$38:$O$41</definedName>
    <definedName name="_xlnm.Print_Area" localSheetId="0">'Dados'!$A$1:$L$56</definedName>
    <definedName name="_xlnm.Print_Area" localSheetId="2">'Resultados'!$A$1:$Q$20</definedName>
    <definedName name="_xlnm.Print_Area" localSheetId="1">'Resumo Dados'!$A$1:$O$53</definedName>
    <definedName name="_xlnm.Print_Titles" localSheetId="0">'Dados'!$1:$8</definedName>
    <definedName name="_xlnm.Print_Titles" localSheetId="2">'Resultados'!$1:$5</definedName>
    <definedName name="_xlnm.Print_Titles" localSheetId="1">'Resumo Dados'!$1:$5</definedName>
  </definedNames>
  <calcPr fullCalcOnLoad="1"/>
</workbook>
</file>

<file path=xl/comments2.xml><?xml version="1.0" encoding="utf-8"?>
<comments xmlns="http://schemas.openxmlformats.org/spreadsheetml/2006/main">
  <authors>
    <author>Um utilizador satisfeito do Microsoft Office</author>
  </authors>
  <commentList>
    <comment ref="O4" authorId="0">
      <text>
        <r>
          <rPr>
            <sz val="8"/>
            <rFont val="Tahoma"/>
            <family val="0"/>
          </rPr>
          <t>ATENÇÂO: Quando o valor da Humidade do provete seco ao ar (H=12%) é inferior a 12 tem que retificar-se na folha 'Resumo Dados' o valor correspondente à Densidade12 (coluna H); a fórmula passa a ser Dh*(1+((1-v)*(H-12))/100)</t>
        </r>
      </text>
    </comment>
  </commentList>
</comments>
</file>

<file path=xl/comments3.xml><?xml version="1.0" encoding="utf-8"?>
<comments xmlns="http://schemas.openxmlformats.org/spreadsheetml/2006/main">
  <authors>
    <author>Um utilizador satisfeito do Microsoft Office</author>
  </authors>
  <commentList>
    <comment ref="A5" authorId="0">
      <text>
        <r>
          <rPr>
            <sz val="8"/>
            <rFont val="Tahoma"/>
            <family val="0"/>
          </rPr>
          <t>Zona do País</t>
        </r>
      </text>
    </comment>
    <comment ref="B5" authorId="0">
      <text>
        <r>
          <rPr>
            <sz val="8"/>
            <rFont val="Tahoma"/>
            <family val="0"/>
          </rPr>
          <t>nº da Árvore da zona correspondente</t>
        </r>
      </text>
    </comment>
    <comment ref="C5" authorId="0">
      <text>
        <r>
          <rPr>
            <sz val="8"/>
            <rFont val="Tahoma"/>
            <family val="0"/>
          </rPr>
          <t>nº da Tábua/Tronco corresponde à árvore</t>
        </r>
      </text>
    </comment>
    <comment ref="D5" authorId="0">
      <text>
        <r>
          <rPr>
            <sz val="8"/>
            <rFont val="Tahoma"/>
            <family val="0"/>
          </rPr>
          <t>Zona da Tábua: norte ou sul</t>
        </r>
      </text>
    </comment>
    <comment ref="E5" authorId="0">
      <text>
        <r>
          <rPr>
            <sz val="8"/>
            <rFont val="Tahoma"/>
            <family val="0"/>
          </rPr>
          <t>Posição do provete em relação à Medula: 1=+perto a 4=+afastado</t>
        </r>
      </text>
    </comment>
    <comment ref="F5" authorId="0">
      <text>
        <r>
          <rPr>
            <sz val="8"/>
            <rFont val="Tahoma"/>
            <family val="0"/>
          </rPr>
          <t>Posição do provete em relação à Tábua: verifica-se quando a tábua dá dois provetes em comprimento</t>
        </r>
      </text>
    </comment>
    <comment ref="I5" authorId="0">
      <text>
        <r>
          <rPr>
            <sz val="8"/>
            <rFont val="Tahoma"/>
            <family val="0"/>
          </rPr>
          <t>ATENÇÂO: Há uma correcção de fórmula quando o valor da Humidade é inferior a 12; a fórmula passa a ser Dh*(1+((1-v)*(H-12))/100); ver anotação da célula O4 da folha 'Recolha Dados'</t>
        </r>
      </text>
    </comment>
  </commentList>
</comments>
</file>

<file path=xl/sharedStrings.xml><?xml version="1.0" encoding="utf-8"?>
<sst xmlns="http://schemas.openxmlformats.org/spreadsheetml/2006/main" count="654" uniqueCount="44">
  <si>
    <t>Provete N.º</t>
  </si>
  <si>
    <t>Estado</t>
  </si>
  <si>
    <t>Dimensões (cm)</t>
  </si>
  <si>
    <t>Axial</t>
  </si>
  <si>
    <t>Tangencial</t>
  </si>
  <si>
    <t>Radial</t>
  </si>
  <si>
    <t>Seco ao ar</t>
  </si>
  <si>
    <t>Saturado</t>
  </si>
  <si>
    <t>H = 0%</t>
  </si>
  <si>
    <t>Massa Volúmica D (g/cm3)</t>
  </si>
  <si>
    <t>Retracções (%)</t>
  </si>
  <si>
    <t>S (%)</t>
  </si>
  <si>
    <r>
      <t>D</t>
    </r>
    <r>
      <rPr>
        <vertAlign val="subscript"/>
        <sz val="10"/>
        <rFont val="Arial"/>
        <family val="2"/>
      </rPr>
      <t>s</t>
    </r>
  </si>
  <si>
    <r>
      <t>D</t>
    </r>
    <r>
      <rPr>
        <vertAlign val="subscript"/>
        <sz val="10"/>
        <rFont val="Arial"/>
        <family val="2"/>
      </rPr>
      <t>12</t>
    </r>
  </si>
  <si>
    <r>
      <t>D</t>
    </r>
    <r>
      <rPr>
        <vertAlign val="subscript"/>
        <sz val="10"/>
        <rFont val="Arial"/>
        <family val="2"/>
      </rPr>
      <t>0</t>
    </r>
  </si>
  <si>
    <r>
      <t>R</t>
    </r>
    <r>
      <rPr>
        <vertAlign val="subscript"/>
        <sz val="10"/>
        <rFont val="Arial"/>
        <family val="2"/>
      </rPr>
      <t>a</t>
    </r>
  </si>
  <si>
    <r>
      <t>R</t>
    </r>
    <r>
      <rPr>
        <vertAlign val="subscript"/>
        <sz val="10"/>
        <rFont val="Arial"/>
        <family val="2"/>
      </rPr>
      <t>t</t>
    </r>
  </si>
  <si>
    <r>
      <t>R</t>
    </r>
    <r>
      <rPr>
        <vertAlign val="subscript"/>
        <sz val="10"/>
        <rFont val="Arial"/>
        <family val="2"/>
      </rPr>
      <t>r</t>
    </r>
  </si>
  <si>
    <r>
      <t>R</t>
    </r>
    <r>
      <rPr>
        <vertAlign val="subscript"/>
        <sz val="10"/>
        <rFont val="Arial"/>
        <family val="2"/>
      </rPr>
      <t>v</t>
    </r>
  </si>
  <si>
    <t>v</t>
  </si>
  <si>
    <r>
      <t>R</t>
    </r>
    <r>
      <rPr>
        <vertAlign val="subscript"/>
        <sz val="10"/>
        <rFont val="Arial"/>
        <family val="2"/>
      </rPr>
      <t>t / Rr</t>
    </r>
  </si>
  <si>
    <t>Espécie:</t>
  </si>
  <si>
    <t>Vol (cm3)</t>
  </si>
  <si>
    <t>m (g)</t>
  </si>
  <si>
    <t>D (g/cm3)</t>
  </si>
  <si>
    <t>H (%)</t>
  </si>
  <si>
    <t>z</t>
  </si>
  <si>
    <t>a</t>
  </si>
  <si>
    <t>t</t>
  </si>
  <si>
    <t>zt</t>
  </si>
  <si>
    <t>pm</t>
  </si>
  <si>
    <t>pt</t>
  </si>
  <si>
    <t>Grupo:</t>
  </si>
  <si>
    <t>I</t>
  </si>
  <si>
    <t>CA</t>
  </si>
  <si>
    <t>PADRÃO</t>
  </si>
  <si>
    <t>axial</t>
  </si>
  <si>
    <t>transversal</t>
  </si>
  <si>
    <t>II</t>
  </si>
  <si>
    <t>AB</t>
  </si>
  <si>
    <t>W</t>
  </si>
  <si>
    <t>Inicial</t>
  </si>
  <si>
    <t>PC</t>
  </si>
  <si>
    <t>Diferenças comparativas (mm)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</si>
</sst>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* #,##0_);_(* \(#,##0\);_(* &quot;-&quot;_);_(@_)"/>
    <numFmt numFmtId="178" formatCode="_(&quot;Cr$&quot;* #,##0.00_);_(&quot;Cr$&quot;* \(#,##0.00\);_(&quot;Cr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"/>
    <numFmt numFmtId="187" formatCode="0.0000"/>
    <numFmt numFmtId="188" formatCode="0.0"/>
    <numFmt numFmtId="189" formatCode="0.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0"/>
      <color indexed="55"/>
      <name val="Arial"/>
      <family val="0"/>
    </font>
    <font>
      <sz val="10"/>
      <color indexed="22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name val="Arial"/>
      <family val="2"/>
    </font>
    <font>
      <sz val="10"/>
      <color indexed="63"/>
      <name val="Arial"/>
      <family val="0"/>
    </font>
    <font>
      <b/>
      <sz val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0" fillId="2" borderId="3" xfId="0" applyNumberFormat="1" applyFill="1" applyBorder="1" applyAlignment="1">
      <alignment horizontal="centerContinuous" vertical="center" wrapText="1"/>
    </xf>
    <xf numFmtId="186" fontId="0" fillId="2" borderId="4" xfId="0" applyNumberFormat="1" applyFill="1" applyBorder="1" applyAlignment="1">
      <alignment horizontal="centerContinuous" vertical="center" wrapText="1"/>
    </xf>
    <xf numFmtId="186" fontId="0" fillId="2" borderId="5" xfId="0" applyNumberFormat="1" applyFill="1" applyBorder="1" applyAlignment="1">
      <alignment horizontal="center"/>
    </xf>
    <xf numFmtId="186" fontId="0" fillId="0" borderId="2" xfId="0" applyNumberFormat="1" applyBorder="1" applyAlignment="1">
      <alignment/>
    </xf>
    <xf numFmtId="186" fontId="0" fillId="2" borderId="6" xfId="0" applyNumberFormat="1" applyFill="1" applyBorder="1" applyAlignment="1">
      <alignment horizontal="center" vertical="center" wrapText="1"/>
    </xf>
    <xf numFmtId="186" fontId="0" fillId="2" borderId="7" xfId="0" applyNumberFormat="1" applyFill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2" borderId="8" xfId="0" applyNumberFormat="1" applyFill="1" applyBorder="1" applyAlignment="1">
      <alignment horizontal="centerContinuous" vertical="center" wrapText="1"/>
    </xf>
    <xf numFmtId="2" fontId="0" fillId="2" borderId="5" xfId="0" applyNumberForma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186" fontId="1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18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186" fontId="0" fillId="0" borderId="1" xfId="0" applyNumberFormat="1" applyBorder="1" applyAlignment="1">
      <alignment/>
    </xf>
    <xf numFmtId="186" fontId="6" fillId="0" borderId="1" xfId="0" applyNumberFormat="1" applyFont="1" applyBorder="1" applyAlignment="1">
      <alignment horizontal="right"/>
    </xf>
    <xf numFmtId="187" fontId="0" fillId="0" borderId="1" xfId="0" applyNumberFormat="1" applyBorder="1" applyAlignment="1">
      <alignment/>
    </xf>
    <xf numFmtId="188" fontId="6" fillId="0" borderId="1" xfId="0" applyNumberFormat="1" applyFont="1" applyBorder="1" applyAlignment="1">
      <alignment horizontal="right"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186" fontId="4" fillId="0" borderId="3" xfId="0" applyNumberFormat="1" applyFont="1" applyFill="1" applyBorder="1" applyAlignment="1">
      <alignment horizontal="centerContinuous" vertical="center" wrapText="1"/>
    </xf>
    <xf numFmtId="186" fontId="4" fillId="0" borderId="4" xfId="0" applyNumberFormat="1" applyFont="1" applyFill="1" applyBorder="1" applyAlignment="1">
      <alignment horizontal="centerContinuous" vertical="center" wrapText="1"/>
    </xf>
    <xf numFmtId="186" fontId="4" fillId="0" borderId="8" xfId="0" applyNumberFormat="1" applyFont="1" applyFill="1" applyBorder="1" applyAlignment="1">
      <alignment horizontal="centerContinuous" vertical="center" wrapText="1"/>
    </xf>
    <xf numFmtId="186" fontId="4" fillId="0" borderId="5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186" fontId="0" fillId="0" borderId="11" xfId="0" applyNumberFormat="1" applyBorder="1" applyAlignment="1">
      <alignment/>
    </xf>
    <xf numFmtId="186" fontId="6" fillId="0" borderId="11" xfId="0" applyNumberFormat="1" applyFont="1" applyBorder="1" applyAlignment="1">
      <alignment horizontal="right"/>
    </xf>
    <xf numFmtId="187" fontId="0" fillId="0" borderId="11" xfId="0" applyNumberFormat="1" applyBorder="1" applyAlignment="1">
      <alignment/>
    </xf>
    <xf numFmtId="188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186" fontId="6" fillId="0" borderId="12" xfId="0" applyNumberFormat="1" applyFont="1" applyBorder="1" applyAlignment="1">
      <alignment horizontal="right"/>
    </xf>
    <xf numFmtId="187" fontId="0" fillId="0" borderId="12" xfId="0" applyNumberFormat="1" applyBorder="1" applyAlignment="1">
      <alignment/>
    </xf>
    <xf numFmtId="188" fontId="6" fillId="0" borderId="12" xfId="0" applyNumberFormat="1" applyFont="1" applyBorder="1" applyAlignment="1">
      <alignment horizontal="right"/>
    </xf>
    <xf numFmtId="186" fontId="6" fillId="0" borderId="11" xfId="0" applyNumberFormat="1" applyFont="1" applyBorder="1" applyAlignment="1">
      <alignment/>
    </xf>
    <xf numFmtId="0" fontId="9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6" fontId="0" fillId="0" borderId="16" xfId="0" applyNumberFormat="1" applyFont="1" applyBorder="1" applyAlignment="1">
      <alignment horizontal="right" vertical="center"/>
    </xf>
    <xf numFmtId="186" fontId="0" fillId="0" borderId="16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right" vertical="center"/>
    </xf>
    <xf numFmtId="186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86" fontId="0" fillId="0" borderId="17" xfId="0" applyNumberFormat="1" applyFont="1" applyBorder="1" applyAlignment="1">
      <alignment horizontal="right" vertical="center"/>
    </xf>
    <xf numFmtId="186" fontId="0" fillId="0" borderId="17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 horizontal="right"/>
    </xf>
    <xf numFmtId="18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86" fontId="0" fillId="0" borderId="17" xfId="0" applyNumberFormat="1" applyFont="1" applyBorder="1" applyAlignment="1">
      <alignment horizontal="right"/>
    </xf>
    <xf numFmtId="186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86" fontId="0" fillId="0" borderId="11" xfId="0" applyNumberFormat="1" applyFont="1" applyBorder="1" applyAlignment="1">
      <alignment horizontal="right"/>
    </xf>
    <xf numFmtId="186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187" fontId="10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186" fontId="8" fillId="0" borderId="15" xfId="0" applyNumberFormat="1" applyFont="1" applyBorder="1" applyAlignment="1">
      <alignment/>
    </xf>
    <xf numFmtId="186" fontId="8" fillId="0" borderId="1" xfId="0" applyNumberFormat="1" applyFont="1" applyBorder="1" applyAlignment="1">
      <alignment horizontal="right"/>
    </xf>
    <xf numFmtId="186" fontId="8" fillId="0" borderId="11" xfId="0" applyNumberFormat="1" applyFont="1" applyBorder="1" applyAlignment="1">
      <alignment/>
    </xf>
    <xf numFmtId="186" fontId="8" fillId="0" borderId="11" xfId="0" applyNumberFormat="1" applyFont="1" applyBorder="1" applyAlignment="1">
      <alignment horizontal="right"/>
    </xf>
    <xf numFmtId="187" fontId="8" fillId="0" borderId="11" xfId="0" applyNumberFormat="1" applyFont="1" applyBorder="1" applyAlignment="1">
      <alignment/>
    </xf>
    <xf numFmtId="188" fontId="8" fillId="0" borderId="11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7" fontId="4" fillId="0" borderId="6" xfId="0" applyNumberFormat="1" applyFont="1" applyFill="1" applyBorder="1" applyAlignment="1">
      <alignment horizontal="center" vertical="center" wrapText="1"/>
    </xf>
    <xf numFmtId="187" fontId="4" fillId="0" borderId="7" xfId="0" applyNumberFormat="1" applyFont="1" applyFill="1" applyBorder="1" applyAlignment="1">
      <alignment horizontal="center" vertical="center" wrapText="1"/>
    </xf>
    <xf numFmtId="186" fontId="4" fillId="0" borderId="6" xfId="0" applyNumberFormat="1" applyFont="1" applyFill="1" applyBorder="1" applyAlignment="1">
      <alignment horizontal="center" vertical="center" wrapText="1"/>
    </xf>
    <xf numFmtId="186" fontId="4" fillId="0" borderId="7" xfId="0" applyNumberFormat="1" applyFont="1" applyFill="1" applyBorder="1" applyAlignment="1">
      <alignment horizontal="center" vertical="center" wrapText="1"/>
    </xf>
    <xf numFmtId="188" fontId="4" fillId="0" borderId="6" xfId="0" applyNumberFormat="1" applyFont="1" applyFill="1" applyBorder="1" applyAlignment="1">
      <alignment horizontal="center" vertical="center" wrapText="1"/>
    </xf>
    <xf numFmtId="188" fontId="4" fillId="0" borderId="7" xfId="0" applyNumberFormat="1" applyFont="1" applyFill="1" applyBorder="1" applyAlignment="1">
      <alignment horizontal="center" vertical="center" wrapText="1"/>
    </xf>
    <xf numFmtId="186" fontId="0" fillId="2" borderId="3" xfId="0" applyNumberFormat="1" applyFill="1" applyBorder="1" applyAlignment="1">
      <alignment horizontal="center" vertical="center" wrapText="1"/>
    </xf>
    <xf numFmtId="186" fontId="0" fillId="2" borderId="4" xfId="0" applyNumberFormat="1" applyFill="1" applyBorder="1" applyAlignment="1">
      <alignment horizontal="center" vertical="center" wrapText="1"/>
    </xf>
    <xf numFmtId="186" fontId="0" fillId="2" borderId="8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86" fontId="8" fillId="0" borderId="2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right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/>
    </xf>
    <xf numFmtId="186" fontId="0" fillId="3" borderId="1" xfId="0" applyNumberFormat="1" applyFill="1" applyBorder="1" applyAlignment="1">
      <alignment/>
    </xf>
    <xf numFmtId="187" fontId="0" fillId="3" borderId="1" xfId="0" applyNumberFormat="1" applyFill="1" applyBorder="1" applyAlignment="1">
      <alignment/>
    </xf>
    <xf numFmtId="186" fontId="0" fillId="3" borderId="12" xfId="0" applyNumberFormat="1" applyFill="1" applyBorder="1" applyAlignment="1">
      <alignment/>
    </xf>
    <xf numFmtId="187" fontId="0" fillId="3" borderId="12" xfId="0" applyNumberFormat="1" applyFill="1" applyBorder="1" applyAlignment="1">
      <alignment/>
    </xf>
    <xf numFmtId="187" fontId="8" fillId="3" borderId="11" xfId="0" applyNumberFormat="1" applyFont="1" applyFill="1" applyBorder="1" applyAlignment="1">
      <alignment/>
    </xf>
    <xf numFmtId="187" fontId="0" fillId="3" borderId="15" xfId="0" applyNumberFormat="1" applyFont="1" applyFill="1" applyBorder="1" applyAlignment="1">
      <alignment/>
    </xf>
    <xf numFmtId="187" fontId="0" fillId="3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187" fontId="13" fillId="0" borderId="15" xfId="0" applyNumberFormat="1" applyFont="1" applyBorder="1" applyAlignment="1">
      <alignment/>
    </xf>
    <xf numFmtId="187" fontId="13" fillId="0" borderId="1" xfId="0" applyNumberFormat="1" applyFont="1" applyBorder="1" applyAlignment="1">
      <alignment/>
    </xf>
    <xf numFmtId="187" fontId="13" fillId="0" borderId="12" xfId="0" applyNumberFormat="1" applyFont="1" applyBorder="1" applyAlignment="1">
      <alignment/>
    </xf>
    <xf numFmtId="187" fontId="13" fillId="0" borderId="11" xfId="0" applyNumberFormat="1" applyFont="1" applyBorder="1" applyAlignment="1">
      <alignment/>
    </xf>
    <xf numFmtId="186" fontId="13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right"/>
    </xf>
    <xf numFmtId="188" fontId="6" fillId="0" borderId="12" xfId="0" applyNumberFormat="1" applyFont="1" applyBorder="1" applyAlignment="1">
      <alignment horizontal="right"/>
    </xf>
    <xf numFmtId="188" fontId="6" fillId="0" borderId="11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6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114300</xdr:rowOff>
    </xdr:from>
    <xdr:to>
      <xdr:col>17</xdr:col>
      <xdr:colOff>104775</xdr:colOff>
      <xdr:row>9</xdr:row>
      <xdr:rowOff>180975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4133850" y="276225"/>
          <a:ext cx="3048000" cy="1228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Os dados devem ser introduzidos somente nos campos preenchidos a amarelo.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8"/>
  <sheetViews>
    <sheetView tabSelected="1" view="pageBreakPreview" zoomScale="125" zoomScaleNormal="92" zoomScaleSheetLayoutView="125" workbookViewId="0" topLeftCell="A1">
      <selection activeCell="I2" sqref="I2:I3"/>
    </sheetView>
  </sheetViews>
  <sheetFormatPr defaultColWidth="9.140625" defaultRowHeight="12.75"/>
  <cols>
    <col min="1" max="1" width="2.00390625" style="0" bestFit="1" customWidth="1"/>
    <col min="2" max="2" width="3.57421875" style="0" bestFit="1" customWidth="1"/>
    <col min="3" max="3" width="2.7109375" style="0" customWidth="1"/>
    <col min="4" max="4" width="3.00390625" style="31" hidden="1" customWidth="1"/>
    <col min="5" max="5" width="3.00390625" style="0" hidden="1" customWidth="1"/>
    <col min="6" max="7" width="3.00390625" style="31" hidden="1" customWidth="1"/>
    <col min="8" max="8" width="10.00390625" style="4" customWidth="1"/>
    <col min="9" max="9" width="11.140625" style="7" customWidth="1"/>
    <col min="10" max="10" width="12.00390625" style="7" customWidth="1"/>
    <col min="11" max="11" width="10.140625" style="7" customWidth="1"/>
    <col min="12" max="12" width="8.8515625" style="9" customWidth="1"/>
    <col min="13" max="16384" width="9.140625" style="4" customWidth="1"/>
  </cols>
  <sheetData>
    <row r="2" spans="9:11" ht="12.75">
      <c r="I2" s="158" t="s">
        <v>35</v>
      </c>
      <c r="J2" s="157">
        <v>29.67</v>
      </c>
      <c r="K2" s="159" t="s">
        <v>36</v>
      </c>
    </row>
    <row r="3" spans="9:11" ht="12.75">
      <c r="I3" s="158"/>
      <c r="J3" s="157">
        <v>19.88</v>
      </c>
      <c r="K3" s="159" t="s">
        <v>37</v>
      </c>
    </row>
    <row r="4" spans="1:12" ht="6" customHeight="1">
      <c r="A4" s="4"/>
      <c r="B4" s="4"/>
      <c r="C4" s="4"/>
      <c r="D4" s="132"/>
      <c r="E4" s="97"/>
      <c r="F4" s="97"/>
      <c r="G4" s="1"/>
      <c r="H4" s="5"/>
      <c r="I4" s="6"/>
      <c r="J4" s="6"/>
      <c r="K4" s="6"/>
      <c r="L4" s="98" t="s">
        <v>21</v>
      </c>
    </row>
    <row r="5" spans="8:12" ht="19.5" customHeight="1" hidden="1">
      <c r="H5" s="5"/>
      <c r="I5" s="6"/>
      <c r="J5" s="6"/>
      <c r="K5" s="6"/>
      <c r="L5" s="98" t="s">
        <v>32</v>
      </c>
    </row>
    <row r="6" spans="8:12" ht="6.75" customHeight="1" thickBot="1">
      <c r="H6" s="5"/>
      <c r="I6" s="6"/>
      <c r="J6" s="6"/>
      <c r="K6" s="6"/>
      <c r="L6" s="8"/>
    </row>
    <row r="7" spans="1:12" ht="18.75" customHeight="1" thickBot="1">
      <c r="A7" s="133" t="s">
        <v>0</v>
      </c>
      <c r="B7" s="134"/>
      <c r="C7" s="134"/>
      <c r="D7" s="134"/>
      <c r="E7" s="134"/>
      <c r="F7" s="134"/>
      <c r="G7" s="135"/>
      <c r="H7" s="110" t="s">
        <v>1</v>
      </c>
      <c r="I7" s="51" t="s">
        <v>43</v>
      </c>
      <c r="J7" s="52"/>
      <c r="K7" s="53"/>
      <c r="L7" s="118" t="s">
        <v>23</v>
      </c>
    </row>
    <row r="8" spans="1:12" ht="15.75" thickBot="1">
      <c r="A8" s="136"/>
      <c r="B8" s="137"/>
      <c r="C8" s="137"/>
      <c r="D8" s="137"/>
      <c r="E8" s="137"/>
      <c r="F8" s="137"/>
      <c r="G8" s="138"/>
      <c r="H8" s="111"/>
      <c r="I8" s="54" t="s">
        <v>3</v>
      </c>
      <c r="J8" s="54" t="s">
        <v>4</v>
      </c>
      <c r="K8" s="54" t="s">
        <v>5</v>
      </c>
      <c r="L8" s="119"/>
    </row>
    <row r="9" spans="1:12" ht="18.75" customHeight="1">
      <c r="A9" s="139" t="s">
        <v>33</v>
      </c>
      <c r="B9" s="139" t="s">
        <v>34</v>
      </c>
      <c r="C9" s="139">
        <v>1</v>
      </c>
      <c r="D9" s="56"/>
      <c r="E9" s="55"/>
      <c r="F9" s="56"/>
      <c r="G9" s="56"/>
      <c r="H9" s="4" t="s">
        <v>41</v>
      </c>
      <c r="I9" s="101"/>
      <c r="J9" s="101"/>
      <c r="K9" s="101"/>
      <c r="L9" s="145">
        <v>8.045</v>
      </c>
    </row>
    <row r="10" spans="1:12" ht="18.75" customHeight="1">
      <c r="A10" s="3" t="str">
        <f>A9</f>
        <v>I</v>
      </c>
      <c r="B10" s="3" t="str">
        <f>B9</f>
        <v>CA</v>
      </c>
      <c r="C10" s="3">
        <f>C9</f>
        <v>1</v>
      </c>
      <c r="D10" s="41"/>
      <c r="E10" s="3"/>
      <c r="F10" s="41"/>
      <c r="G10" s="41"/>
      <c r="H10" s="4" t="s">
        <v>7</v>
      </c>
      <c r="I10" s="140">
        <v>0.303</v>
      </c>
      <c r="J10" s="140">
        <v>1.212</v>
      </c>
      <c r="K10" s="140">
        <v>0.663</v>
      </c>
      <c r="L10" s="141">
        <v>13.295</v>
      </c>
    </row>
    <row r="11" spans="1:12" ht="18.75" customHeight="1">
      <c r="A11" s="3" t="str">
        <f>A9</f>
        <v>I</v>
      </c>
      <c r="B11" s="3" t="str">
        <f>B9</f>
        <v>CA</v>
      </c>
      <c r="C11" s="3">
        <f>C9</f>
        <v>1</v>
      </c>
      <c r="D11" s="41"/>
      <c r="E11" s="3"/>
      <c r="F11" s="41"/>
      <c r="G11" s="41"/>
      <c r="H11" s="4" t="s">
        <v>6</v>
      </c>
      <c r="I11" s="140">
        <v>0.169</v>
      </c>
      <c r="J11" s="140">
        <v>0.36</v>
      </c>
      <c r="K11" s="140">
        <v>0.352</v>
      </c>
      <c r="L11" s="141">
        <v>7.797</v>
      </c>
    </row>
    <row r="12" spans="1:12" ht="18.75" customHeight="1" thickBot="1">
      <c r="A12" s="61" t="str">
        <f>A9</f>
        <v>I</v>
      </c>
      <c r="B12" s="61" t="str">
        <f>B9</f>
        <v>CA</v>
      </c>
      <c r="C12" s="61">
        <f>C9</f>
        <v>1</v>
      </c>
      <c r="D12" s="62"/>
      <c r="E12" s="61"/>
      <c r="F12" s="62"/>
      <c r="G12" s="62"/>
      <c r="H12" s="63" t="s">
        <v>8</v>
      </c>
      <c r="I12" s="142">
        <v>0.092</v>
      </c>
      <c r="J12" s="142">
        <v>-0.365</v>
      </c>
      <c r="K12" s="142">
        <v>-0.026</v>
      </c>
      <c r="L12" s="143">
        <v>6.895</v>
      </c>
    </row>
    <row r="13" spans="1:12" ht="18.75" customHeight="1">
      <c r="A13" s="139" t="s">
        <v>33</v>
      </c>
      <c r="B13" s="139" t="s">
        <v>42</v>
      </c>
      <c r="C13" s="139">
        <v>1</v>
      </c>
      <c r="D13" s="56"/>
      <c r="E13" s="55"/>
      <c r="F13" s="56"/>
      <c r="G13" s="56"/>
      <c r="H13" s="4" t="s">
        <v>41</v>
      </c>
      <c r="I13" s="103"/>
      <c r="J13" s="103"/>
      <c r="K13" s="103"/>
      <c r="L13" s="146">
        <v>6.853</v>
      </c>
    </row>
    <row r="14" spans="1:12" ht="18.75" customHeight="1">
      <c r="A14" s="3" t="str">
        <f>IF(A13="","",A13)</f>
        <v>I</v>
      </c>
      <c r="B14" s="3" t="str">
        <f>IF(B13="","",B13)</f>
        <v>PC</v>
      </c>
      <c r="C14" s="3">
        <f>IF(C13="","",C13)</f>
        <v>1</v>
      </c>
      <c r="D14" s="41"/>
      <c r="E14" s="3"/>
      <c r="F14" s="41"/>
      <c r="G14" s="41"/>
      <c r="H14" s="4" t="s">
        <v>7</v>
      </c>
      <c r="I14" s="140">
        <v>0.483</v>
      </c>
      <c r="J14" s="140">
        <v>1.634</v>
      </c>
      <c r="K14" s="140">
        <v>1.224</v>
      </c>
      <c r="L14" s="141">
        <v>12.861</v>
      </c>
    </row>
    <row r="15" spans="1:12" ht="18.75" customHeight="1">
      <c r="A15" s="3" t="str">
        <f>IF(A14="","",A14)</f>
        <v>I</v>
      </c>
      <c r="B15" s="3" t="str">
        <f>IF(B14="","",B14)</f>
        <v>PC</v>
      </c>
      <c r="C15" s="3">
        <f>IF(C14="","",C14)</f>
        <v>1</v>
      </c>
      <c r="D15" s="41"/>
      <c r="E15" s="3"/>
      <c r="F15" s="41"/>
      <c r="G15" s="41"/>
      <c r="H15" s="4" t="s">
        <v>6</v>
      </c>
      <c r="I15" s="140">
        <v>0.423</v>
      </c>
      <c r="J15" s="140">
        <v>0.657</v>
      </c>
      <c r="K15" s="140">
        <v>0.6</v>
      </c>
      <c r="L15" s="141">
        <v>6.788</v>
      </c>
    </row>
    <row r="16" spans="1:12" ht="18.75" customHeight="1" thickBot="1">
      <c r="A16" s="61" t="str">
        <f>IF(A15="","",A15)</f>
        <v>I</v>
      </c>
      <c r="B16" s="61" t="str">
        <f>IF(B15="","",B15)</f>
        <v>PC</v>
      </c>
      <c r="C16" s="61">
        <f>IF(C15="","",C15)</f>
        <v>1</v>
      </c>
      <c r="D16" s="62"/>
      <c r="E16" s="61"/>
      <c r="F16" s="62"/>
      <c r="G16" s="62"/>
      <c r="H16" s="63" t="s">
        <v>8</v>
      </c>
      <c r="I16" s="142">
        <v>0.354</v>
      </c>
      <c r="J16" s="142">
        <v>-0.02</v>
      </c>
      <c r="K16" s="142">
        <v>0.1</v>
      </c>
      <c r="L16" s="143">
        <v>5.945</v>
      </c>
    </row>
    <row r="17" spans="1:12" ht="18.75" customHeight="1">
      <c r="A17" s="139" t="s">
        <v>38</v>
      </c>
      <c r="B17" s="139" t="s">
        <v>39</v>
      </c>
      <c r="C17" s="139">
        <v>1</v>
      </c>
      <c r="D17" s="56"/>
      <c r="E17" s="55"/>
      <c r="F17" s="56"/>
      <c r="G17" s="56"/>
      <c r="H17" s="4" t="s">
        <v>41</v>
      </c>
      <c r="I17" s="103"/>
      <c r="J17" s="103"/>
      <c r="K17" s="103"/>
      <c r="L17" s="146">
        <v>5.397</v>
      </c>
    </row>
    <row r="18" spans="1:12" ht="18.75" customHeight="1">
      <c r="A18" s="3" t="str">
        <f>IF(A17="","",A17)</f>
        <v>II</v>
      </c>
      <c r="B18" s="3" t="str">
        <f>IF(B17="","",B17)</f>
        <v>AB</v>
      </c>
      <c r="C18" s="3">
        <f>IF(C17="","",C17)</f>
        <v>1</v>
      </c>
      <c r="D18" s="41"/>
      <c r="E18" s="3"/>
      <c r="F18" s="41"/>
      <c r="G18" s="41"/>
      <c r="H18" s="4" t="s">
        <v>7</v>
      </c>
      <c r="I18" s="140">
        <v>0.704</v>
      </c>
      <c r="J18" s="140">
        <v>1.585</v>
      </c>
      <c r="K18" s="140">
        <v>1.029</v>
      </c>
      <c r="L18" s="141">
        <v>9.459</v>
      </c>
    </row>
    <row r="19" spans="1:12" ht="18.75" customHeight="1">
      <c r="A19" s="3" t="str">
        <f>IF(A18="","",A18)</f>
        <v>II</v>
      </c>
      <c r="B19" s="3" t="str">
        <f>IF(B18="","",B18)</f>
        <v>AB</v>
      </c>
      <c r="C19" s="3">
        <f>IF(C18="","",C18)</f>
        <v>1</v>
      </c>
      <c r="D19" s="41"/>
      <c r="E19" s="3"/>
      <c r="F19" s="41"/>
      <c r="G19" s="41"/>
      <c r="H19" s="4" t="s">
        <v>6</v>
      </c>
      <c r="I19" s="140">
        <v>0.62</v>
      </c>
      <c r="J19" s="140">
        <v>0.431</v>
      </c>
      <c r="K19" s="140">
        <v>0.631</v>
      </c>
      <c r="L19" s="141">
        <v>5.454</v>
      </c>
    </row>
    <row r="20" spans="1:12" ht="18.75" customHeight="1" thickBot="1">
      <c r="A20" s="61" t="str">
        <f>IF(A19="","",A19)</f>
        <v>II</v>
      </c>
      <c r="B20" s="61" t="str">
        <f>IF(B19="","",B19)</f>
        <v>AB</v>
      </c>
      <c r="C20" s="61">
        <f>IF(C19="","",C19)</f>
        <v>1</v>
      </c>
      <c r="D20" s="62"/>
      <c r="E20" s="61"/>
      <c r="F20" s="62"/>
      <c r="G20" s="62"/>
      <c r="H20" s="63" t="s">
        <v>8</v>
      </c>
      <c r="I20" s="142">
        <v>0.579</v>
      </c>
      <c r="J20" s="142">
        <v>-0.532</v>
      </c>
      <c r="K20" s="142">
        <v>0.055</v>
      </c>
      <c r="L20" s="143">
        <v>4.807</v>
      </c>
    </row>
    <row r="21" spans="1:12" ht="18.75" customHeight="1">
      <c r="A21" s="139" t="s">
        <v>38</v>
      </c>
      <c r="B21" s="139" t="s">
        <v>40</v>
      </c>
      <c r="C21" s="139">
        <v>1</v>
      </c>
      <c r="D21" s="56"/>
      <c r="E21" s="55"/>
      <c r="F21" s="56"/>
      <c r="G21" s="56"/>
      <c r="H21" s="4" t="s">
        <v>41</v>
      </c>
      <c r="I21" s="103"/>
      <c r="J21" s="103"/>
      <c r="K21" s="103"/>
      <c r="L21" s="146">
        <v>11.964</v>
      </c>
    </row>
    <row r="22" spans="1:12" ht="18.75" customHeight="1">
      <c r="A22" s="3" t="str">
        <f>IF(A21="","",A21)</f>
        <v>II</v>
      </c>
      <c r="B22" s="3" t="str">
        <f>IF(B21="","",B21)</f>
        <v>W</v>
      </c>
      <c r="C22" s="3">
        <f>IF(C21="","",C21)</f>
        <v>1</v>
      </c>
      <c r="D22" s="41"/>
      <c r="E22" s="3"/>
      <c r="F22" s="41"/>
      <c r="G22" s="41"/>
      <c r="H22" s="4" t="s">
        <v>7</v>
      </c>
      <c r="I22" s="140">
        <v>0.013</v>
      </c>
      <c r="J22" s="140">
        <v>0.588</v>
      </c>
      <c r="K22" s="140">
        <v>0.395</v>
      </c>
      <c r="L22" s="141">
        <v>13.624</v>
      </c>
    </row>
    <row r="23" spans="1:12" ht="18.75" customHeight="1">
      <c r="A23" s="3" t="str">
        <f>IF(A22="","",A22)</f>
        <v>II</v>
      </c>
      <c r="B23" s="3" t="str">
        <f>IF(B22="","",B22)</f>
        <v>W</v>
      </c>
      <c r="C23" s="3">
        <f>IF(C22="","",C22)</f>
        <v>1</v>
      </c>
      <c r="D23" s="41"/>
      <c r="E23" s="3"/>
      <c r="F23" s="41"/>
      <c r="G23" s="41"/>
      <c r="H23" s="4" t="s">
        <v>6</v>
      </c>
      <c r="I23" s="140">
        <v>-0.054</v>
      </c>
      <c r="J23" s="140">
        <v>0.295</v>
      </c>
      <c r="K23" s="140">
        <v>0.359</v>
      </c>
      <c r="L23" s="141">
        <v>11.741</v>
      </c>
    </row>
    <row r="24" spans="1:12" ht="18.75" customHeight="1" thickBot="1">
      <c r="A24" s="61" t="str">
        <f>IF(A23="","",A23)</f>
        <v>II</v>
      </c>
      <c r="B24" s="61" t="str">
        <f>IF(B23="","",B23)</f>
        <v>W</v>
      </c>
      <c r="C24" s="61">
        <f>IF(C23="","",C23)</f>
        <v>1</v>
      </c>
      <c r="D24" s="62"/>
      <c r="E24" s="61"/>
      <c r="F24" s="62"/>
      <c r="G24" s="62"/>
      <c r="H24" s="63" t="s">
        <v>8</v>
      </c>
      <c r="I24" s="142">
        <v>-0.058</v>
      </c>
      <c r="J24" s="142">
        <v>-0.445</v>
      </c>
      <c r="K24" s="142">
        <v>-0.105</v>
      </c>
      <c r="L24" s="143">
        <v>10.403</v>
      </c>
    </row>
    <row r="25" spans="1:12" ht="18.75" customHeight="1">
      <c r="A25" s="139"/>
      <c r="B25" s="139"/>
      <c r="C25" s="139"/>
      <c r="D25" s="56"/>
      <c r="E25" s="55"/>
      <c r="F25" s="56"/>
      <c r="G25" s="56"/>
      <c r="H25" s="4" t="s">
        <v>41</v>
      </c>
      <c r="I25" s="103"/>
      <c r="J25" s="103"/>
      <c r="K25" s="103"/>
      <c r="L25" s="144"/>
    </row>
    <row r="26" spans="1:12" ht="18.75" customHeight="1">
      <c r="A26" s="3">
        <f>IF(A25="","",A25)</f>
      </c>
      <c r="B26" s="3">
        <f>IF(B25="","",B25)</f>
      </c>
      <c r="C26" s="3">
        <f>IF(C25="","",C25)</f>
      </c>
      <c r="D26" s="41"/>
      <c r="E26" s="3"/>
      <c r="F26" s="41"/>
      <c r="G26" s="41"/>
      <c r="H26" s="4" t="s">
        <v>7</v>
      </c>
      <c r="I26" s="140"/>
      <c r="J26" s="140"/>
      <c r="K26" s="140"/>
      <c r="L26" s="141"/>
    </row>
    <row r="27" spans="1:12" ht="18.75" customHeight="1">
      <c r="A27" s="3">
        <f>IF(A26="","",A26)</f>
      </c>
      <c r="B27" s="3">
        <f>IF(B26="","",B26)</f>
      </c>
      <c r="C27" s="3">
        <f>IF(C26="","",C26)</f>
      </c>
      <c r="D27" s="41"/>
      <c r="E27" s="3"/>
      <c r="F27" s="41"/>
      <c r="G27" s="41"/>
      <c r="H27" s="4" t="s">
        <v>6</v>
      </c>
      <c r="I27" s="140"/>
      <c r="J27" s="140"/>
      <c r="K27" s="140"/>
      <c r="L27" s="141"/>
    </row>
    <row r="28" spans="1:12" ht="18.75" customHeight="1" thickBot="1">
      <c r="A28" s="61">
        <f>IF(A27="","",A27)</f>
      </c>
      <c r="B28" s="61">
        <f>IF(B27="","",B27)</f>
      </c>
      <c r="C28" s="61">
        <f>IF(C27="","",C27)</f>
      </c>
      <c r="D28" s="62"/>
      <c r="E28" s="61"/>
      <c r="F28" s="62"/>
      <c r="G28" s="62"/>
      <c r="H28" s="63" t="s">
        <v>8</v>
      </c>
      <c r="I28" s="142"/>
      <c r="J28" s="142"/>
      <c r="K28" s="142"/>
      <c r="L28" s="143"/>
    </row>
    <row r="29" spans="1:12" ht="18.75" customHeight="1">
      <c r="A29" s="139"/>
      <c r="B29" s="139"/>
      <c r="C29" s="139"/>
      <c r="D29" s="56"/>
      <c r="E29" s="55"/>
      <c r="F29" s="56"/>
      <c r="G29" s="56"/>
      <c r="H29" s="4" t="s">
        <v>41</v>
      </c>
      <c r="I29" s="103"/>
      <c r="J29" s="103"/>
      <c r="K29" s="103"/>
      <c r="L29" s="144"/>
    </row>
    <row r="30" spans="1:12" ht="18.75" customHeight="1">
      <c r="A30" s="3">
        <f>IF(A29="","",A29)</f>
      </c>
      <c r="B30" s="3">
        <f>IF(B29="","",B29)</f>
      </c>
      <c r="C30" s="3">
        <f>IF(C29="","",C29)</f>
      </c>
      <c r="D30" s="41"/>
      <c r="E30" s="3"/>
      <c r="F30" s="41"/>
      <c r="G30" s="41"/>
      <c r="H30" s="4" t="s">
        <v>7</v>
      </c>
      <c r="I30" s="140"/>
      <c r="J30" s="140"/>
      <c r="K30" s="140"/>
      <c r="L30" s="141"/>
    </row>
    <row r="31" spans="1:12" ht="18.75" customHeight="1">
      <c r="A31" s="3">
        <f>IF(A30="","",A30)</f>
      </c>
      <c r="B31" s="3">
        <f>IF(B30="","",B30)</f>
      </c>
      <c r="C31" s="3">
        <f>IF(C30="","",C30)</f>
      </c>
      <c r="D31" s="41"/>
      <c r="E31" s="3"/>
      <c r="F31" s="41"/>
      <c r="G31" s="41"/>
      <c r="H31" s="4" t="s">
        <v>6</v>
      </c>
      <c r="I31" s="140"/>
      <c r="J31" s="140"/>
      <c r="K31" s="140"/>
      <c r="L31" s="141"/>
    </row>
    <row r="32" spans="1:12" ht="18.75" customHeight="1" thickBot="1">
      <c r="A32" s="61">
        <f>IF(A31="","",A31)</f>
      </c>
      <c r="B32" s="61">
        <f>IF(B31="","",B31)</f>
      </c>
      <c r="C32" s="61">
        <f>IF(C31="","",C31)</f>
      </c>
      <c r="D32" s="62"/>
      <c r="E32" s="61"/>
      <c r="F32" s="62"/>
      <c r="G32" s="62"/>
      <c r="H32" s="63" t="s">
        <v>8</v>
      </c>
      <c r="I32" s="142"/>
      <c r="J32" s="142"/>
      <c r="K32" s="142"/>
      <c r="L32" s="143"/>
    </row>
    <row r="33" spans="1:12" ht="18.75" customHeight="1">
      <c r="A33" s="139"/>
      <c r="B33" s="139"/>
      <c r="C33" s="139"/>
      <c r="D33" s="56"/>
      <c r="E33" s="55"/>
      <c r="F33" s="56"/>
      <c r="G33" s="56"/>
      <c r="H33" s="4" t="s">
        <v>41</v>
      </c>
      <c r="I33" s="103"/>
      <c r="J33" s="103"/>
      <c r="K33" s="103"/>
      <c r="L33" s="144"/>
    </row>
    <row r="34" spans="1:12" ht="18.75" customHeight="1">
      <c r="A34" s="3">
        <f>IF(A33="","",A33)</f>
      </c>
      <c r="B34" s="3">
        <f>IF(B33="","",B33)</f>
      </c>
      <c r="C34" s="3">
        <f>IF(C33="","",C33)</f>
      </c>
      <c r="D34" s="41"/>
      <c r="E34" s="3"/>
      <c r="F34" s="41"/>
      <c r="G34" s="41"/>
      <c r="H34" s="4" t="s">
        <v>7</v>
      </c>
      <c r="I34" s="140"/>
      <c r="J34" s="140"/>
      <c r="K34" s="140"/>
      <c r="L34" s="141"/>
    </row>
    <row r="35" spans="1:12" ht="18.75" customHeight="1">
      <c r="A35" s="3">
        <f>IF(A34="","",A34)</f>
      </c>
      <c r="B35" s="3">
        <f>IF(B34="","",B34)</f>
      </c>
      <c r="C35" s="3">
        <f>IF(C34="","",C34)</f>
      </c>
      <c r="D35" s="41"/>
      <c r="E35" s="3"/>
      <c r="F35" s="41"/>
      <c r="G35" s="41"/>
      <c r="H35" s="4" t="s">
        <v>6</v>
      </c>
      <c r="I35" s="140"/>
      <c r="J35" s="140"/>
      <c r="K35" s="140"/>
      <c r="L35" s="141"/>
    </row>
    <row r="36" spans="1:12" ht="18.75" customHeight="1" thickBot="1">
      <c r="A36" s="61">
        <f>IF(A35="","",A35)</f>
      </c>
      <c r="B36" s="61">
        <f>IF(B35="","",B35)</f>
      </c>
      <c r="C36" s="61">
        <f>IF(C35="","",C35)</f>
      </c>
      <c r="D36" s="62"/>
      <c r="E36" s="61"/>
      <c r="F36" s="62"/>
      <c r="G36" s="62"/>
      <c r="H36" s="63" t="s">
        <v>8</v>
      </c>
      <c r="I36" s="142"/>
      <c r="J36" s="142"/>
      <c r="K36" s="142"/>
      <c r="L36" s="143"/>
    </row>
    <row r="37" spans="1:12" ht="18.75" customHeight="1">
      <c r="A37" s="139"/>
      <c r="B37" s="139"/>
      <c r="C37" s="139"/>
      <c r="D37" s="56"/>
      <c r="E37" s="55"/>
      <c r="F37" s="56"/>
      <c r="G37" s="56"/>
      <c r="H37" s="4" t="s">
        <v>41</v>
      </c>
      <c r="I37" s="103"/>
      <c r="J37" s="103"/>
      <c r="K37" s="103"/>
      <c r="L37" s="144"/>
    </row>
    <row r="38" spans="1:12" ht="18.75" customHeight="1">
      <c r="A38" s="3">
        <f>IF(A37="","",A37)</f>
      </c>
      <c r="B38" s="3">
        <f>IF(B37="","",B37)</f>
      </c>
      <c r="C38" s="3">
        <f>IF(C37="","",C37)</f>
      </c>
      <c r="D38" s="41"/>
      <c r="E38" s="3"/>
      <c r="F38" s="41"/>
      <c r="G38" s="41"/>
      <c r="H38" s="4" t="s">
        <v>7</v>
      </c>
      <c r="I38" s="140"/>
      <c r="J38" s="140"/>
      <c r="K38" s="140"/>
      <c r="L38" s="141"/>
    </row>
    <row r="39" spans="1:12" ht="18.75" customHeight="1">
      <c r="A39" s="3">
        <f>IF(A38="","",A38)</f>
      </c>
      <c r="B39" s="3">
        <f>IF(B38="","",B38)</f>
      </c>
      <c r="C39" s="3">
        <f>IF(C38="","",C38)</f>
      </c>
      <c r="D39" s="41"/>
      <c r="E39" s="3"/>
      <c r="F39" s="41"/>
      <c r="G39" s="41"/>
      <c r="H39" s="4" t="s">
        <v>6</v>
      </c>
      <c r="I39" s="140"/>
      <c r="J39" s="140"/>
      <c r="K39" s="140"/>
      <c r="L39" s="141"/>
    </row>
    <row r="40" spans="1:12" ht="18.75" customHeight="1" thickBot="1">
      <c r="A40" s="61">
        <f>IF(A39="","",A39)</f>
      </c>
      <c r="B40" s="61">
        <f>IF(B39="","",B39)</f>
      </c>
      <c r="C40" s="61">
        <f>IF(C39="","",C39)</f>
      </c>
      <c r="D40" s="62"/>
      <c r="E40" s="61"/>
      <c r="F40" s="62"/>
      <c r="G40" s="62"/>
      <c r="H40" s="63" t="s">
        <v>8</v>
      </c>
      <c r="I40" s="142"/>
      <c r="J40" s="142"/>
      <c r="K40" s="142"/>
      <c r="L40" s="143"/>
    </row>
    <row r="41" spans="1:12" ht="18.75" customHeight="1">
      <c r="A41" s="139"/>
      <c r="B41" s="139"/>
      <c r="C41" s="139"/>
      <c r="D41" s="56"/>
      <c r="E41" s="55"/>
      <c r="F41" s="56"/>
      <c r="G41" s="56"/>
      <c r="H41" s="4" t="s">
        <v>41</v>
      </c>
      <c r="I41" s="103"/>
      <c r="J41" s="103"/>
      <c r="K41" s="103"/>
      <c r="L41" s="144"/>
    </row>
    <row r="42" spans="1:12" ht="18.75" customHeight="1">
      <c r="A42" s="3">
        <f>IF(A41="","",A41)</f>
      </c>
      <c r="B42" s="3">
        <f>IF(B41="","",B41)</f>
      </c>
      <c r="C42" s="3">
        <f>IF(C41="","",C41)</f>
      </c>
      <c r="D42" s="41"/>
      <c r="E42" s="3"/>
      <c r="F42" s="41"/>
      <c r="G42" s="41"/>
      <c r="H42" s="4" t="s">
        <v>7</v>
      </c>
      <c r="I42" s="140"/>
      <c r="J42" s="140"/>
      <c r="K42" s="140"/>
      <c r="L42" s="141"/>
    </row>
    <row r="43" spans="1:12" ht="18.75" customHeight="1">
      <c r="A43" s="3">
        <f>IF(A42="","",A42)</f>
      </c>
      <c r="B43" s="3">
        <f>IF(B42="","",B42)</f>
      </c>
      <c r="C43" s="3">
        <f>IF(C42="","",C42)</f>
      </c>
      <c r="D43" s="41"/>
      <c r="E43" s="3"/>
      <c r="F43" s="41"/>
      <c r="G43" s="41"/>
      <c r="H43" s="4" t="s">
        <v>6</v>
      </c>
      <c r="I43" s="140"/>
      <c r="J43" s="140"/>
      <c r="K43" s="140"/>
      <c r="L43" s="141"/>
    </row>
    <row r="44" spans="1:12" ht="18.75" customHeight="1" thickBot="1">
      <c r="A44" s="61">
        <f>IF(A43="","",A43)</f>
      </c>
      <c r="B44" s="61">
        <f>IF(B43="","",B43)</f>
      </c>
      <c r="C44" s="61">
        <f>IF(C43="","",C43)</f>
      </c>
      <c r="D44" s="62"/>
      <c r="E44" s="61"/>
      <c r="F44" s="62"/>
      <c r="G44" s="62"/>
      <c r="H44" s="63" t="s">
        <v>8</v>
      </c>
      <c r="I44" s="142"/>
      <c r="J44" s="142"/>
      <c r="K44" s="142"/>
      <c r="L44" s="143"/>
    </row>
    <row r="45" spans="1:12" ht="18.75" customHeight="1">
      <c r="A45" s="139"/>
      <c r="B45" s="139"/>
      <c r="C45" s="139"/>
      <c r="D45" s="56"/>
      <c r="E45" s="55"/>
      <c r="F45" s="56"/>
      <c r="G45" s="56"/>
      <c r="H45" s="4" t="s">
        <v>41</v>
      </c>
      <c r="I45" s="103"/>
      <c r="J45" s="103"/>
      <c r="K45" s="103"/>
      <c r="L45" s="144"/>
    </row>
    <row r="46" spans="1:12" ht="18.75" customHeight="1">
      <c r="A46" s="3">
        <f>IF(A45="","",A45)</f>
      </c>
      <c r="B46" s="3">
        <f>IF(B45="","",B45)</f>
      </c>
      <c r="C46" s="3">
        <f>IF(C45="","",C45)</f>
      </c>
      <c r="D46" s="41"/>
      <c r="E46" s="3"/>
      <c r="F46" s="41"/>
      <c r="G46" s="41"/>
      <c r="H46" s="4" t="s">
        <v>7</v>
      </c>
      <c r="I46" s="140"/>
      <c r="J46" s="140"/>
      <c r="K46" s="140"/>
      <c r="L46" s="141"/>
    </row>
    <row r="47" spans="1:12" ht="18.75" customHeight="1">
      <c r="A47" s="3">
        <f>IF(A46="","",A46)</f>
      </c>
      <c r="B47" s="3">
        <f>IF(B46="","",B46)</f>
      </c>
      <c r="C47" s="3">
        <f>IF(C46="","",C46)</f>
      </c>
      <c r="D47" s="41"/>
      <c r="E47" s="3"/>
      <c r="F47" s="41"/>
      <c r="G47" s="41"/>
      <c r="H47" s="4" t="s">
        <v>6</v>
      </c>
      <c r="I47" s="140"/>
      <c r="J47" s="140"/>
      <c r="K47" s="140"/>
      <c r="L47" s="141"/>
    </row>
    <row r="48" spans="1:12" ht="18.75" customHeight="1" thickBot="1">
      <c r="A48" s="61">
        <f>IF(A47="","",A47)</f>
      </c>
      <c r="B48" s="61">
        <f>IF(B47="","",B47)</f>
      </c>
      <c r="C48" s="61">
        <f>IF(C47="","",C47)</f>
      </c>
      <c r="D48" s="62"/>
      <c r="E48" s="61"/>
      <c r="F48" s="62"/>
      <c r="G48" s="62"/>
      <c r="H48" s="63" t="s">
        <v>8</v>
      </c>
      <c r="I48" s="142"/>
      <c r="J48" s="142"/>
      <c r="K48" s="142"/>
      <c r="L48" s="143"/>
    </row>
    <row r="49" spans="1:12" ht="18.75" customHeight="1">
      <c r="A49" s="139"/>
      <c r="B49" s="139"/>
      <c r="C49" s="139"/>
      <c r="D49" s="56"/>
      <c r="E49" s="55"/>
      <c r="F49" s="56"/>
      <c r="G49" s="56"/>
      <c r="H49" s="4" t="s">
        <v>41</v>
      </c>
      <c r="I49" s="103"/>
      <c r="J49" s="103"/>
      <c r="K49" s="103"/>
      <c r="L49" s="144"/>
    </row>
    <row r="50" spans="1:12" ht="18.75" customHeight="1">
      <c r="A50" s="3">
        <f>IF(A49="","",A49)</f>
      </c>
      <c r="B50" s="3">
        <f>IF(B49="","",B49)</f>
      </c>
      <c r="C50" s="3">
        <f>IF(C49="","",C49)</f>
      </c>
      <c r="D50" s="41"/>
      <c r="E50" s="3"/>
      <c r="F50" s="41"/>
      <c r="G50" s="41"/>
      <c r="H50" s="4" t="s">
        <v>7</v>
      </c>
      <c r="I50" s="140"/>
      <c r="J50" s="140"/>
      <c r="K50" s="140"/>
      <c r="L50" s="141"/>
    </row>
    <row r="51" spans="1:12" ht="18.75" customHeight="1">
      <c r="A51" s="3">
        <f>IF(A50="","",A50)</f>
      </c>
      <c r="B51" s="3">
        <f>IF(B50="","",B50)</f>
      </c>
      <c r="C51" s="3">
        <f>IF(C50="","",C50)</f>
      </c>
      <c r="D51" s="41"/>
      <c r="E51" s="3"/>
      <c r="F51" s="41"/>
      <c r="G51" s="41"/>
      <c r="H51" s="4" t="s">
        <v>6</v>
      </c>
      <c r="I51" s="140"/>
      <c r="J51" s="140"/>
      <c r="K51" s="140"/>
      <c r="L51" s="141"/>
    </row>
    <row r="52" spans="1:12" ht="18.75" customHeight="1" thickBot="1">
      <c r="A52" s="61">
        <f>IF(A51="","",A51)</f>
      </c>
      <c r="B52" s="61">
        <f>IF(B51="","",B51)</f>
      </c>
      <c r="C52" s="61">
        <f>IF(C51="","",C51)</f>
      </c>
      <c r="D52" s="62"/>
      <c r="E52" s="61"/>
      <c r="F52" s="62"/>
      <c r="G52" s="62"/>
      <c r="H52" s="63" t="s">
        <v>8</v>
      </c>
      <c r="I52" s="142"/>
      <c r="J52" s="142"/>
      <c r="K52" s="142"/>
      <c r="L52" s="143"/>
    </row>
    <row r="53" spans="1:12" ht="18.75" customHeight="1">
      <c r="A53" s="139"/>
      <c r="B53" s="139"/>
      <c r="C53" s="139"/>
      <c r="D53" s="56"/>
      <c r="E53" s="55"/>
      <c r="F53" s="56"/>
      <c r="G53" s="56"/>
      <c r="H53" s="4" t="s">
        <v>41</v>
      </c>
      <c r="I53" s="103"/>
      <c r="J53" s="103"/>
      <c r="K53" s="103"/>
      <c r="L53" s="144"/>
    </row>
    <row r="54" spans="1:12" ht="18.75" customHeight="1">
      <c r="A54" s="3">
        <f>IF(A53="","",A53)</f>
      </c>
      <c r="B54" s="3">
        <f>IF(B53="","",B53)</f>
      </c>
      <c r="C54" s="3">
        <f>IF(C53="","",C53)</f>
      </c>
      <c r="D54" s="41"/>
      <c r="E54" s="3"/>
      <c r="F54" s="41"/>
      <c r="G54" s="41"/>
      <c r="H54" s="4" t="s">
        <v>7</v>
      </c>
      <c r="I54" s="140"/>
      <c r="J54" s="140"/>
      <c r="K54" s="140"/>
      <c r="L54" s="141"/>
    </row>
    <row r="55" spans="1:12" ht="18.75" customHeight="1">
      <c r="A55" s="3">
        <f>IF(A54="","",A54)</f>
      </c>
      <c r="B55" s="3">
        <f>IF(B54="","",B54)</f>
      </c>
      <c r="C55" s="3">
        <f>IF(C54="","",C54)</f>
      </c>
      <c r="D55" s="41"/>
      <c r="E55" s="3"/>
      <c r="F55" s="41"/>
      <c r="G55" s="41"/>
      <c r="H55" s="4" t="s">
        <v>6</v>
      </c>
      <c r="I55" s="140"/>
      <c r="J55" s="140"/>
      <c r="K55" s="140"/>
      <c r="L55" s="141"/>
    </row>
    <row r="56" spans="1:12" ht="18.75" customHeight="1" thickBot="1">
      <c r="A56" s="61">
        <f>IF(A55="","",A55)</f>
      </c>
      <c r="B56" s="61">
        <f>IF(B55="","",B55)</f>
      </c>
      <c r="C56" s="61">
        <f>IF(C55="","",C55)</f>
      </c>
      <c r="D56" s="62"/>
      <c r="E56" s="61"/>
      <c r="F56" s="62"/>
      <c r="G56" s="62"/>
      <c r="H56" s="63" t="s">
        <v>8</v>
      </c>
      <c r="I56" s="142"/>
      <c r="J56" s="142"/>
      <c r="K56" s="142"/>
      <c r="L56" s="143"/>
    </row>
    <row r="57" spans="1:12" ht="18.75" customHeight="1">
      <c r="A57" s="139"/>
      <c r="B57" s="139"/>
      <c r="C57" s="139"/>
      <c r="D57" s="56"/>
      <c r="E57" s="55"/>
      <c r="F57" s="56"/>
      <c r="G57" s="56"/>
      <c r="H57" s="4" t="s">
        <v>41</v>
      </c>
      <c r="I57" s="103"/>
      <c r="J57" s="103"/>
      <c r="K57" s="103"/>
      <c r="L57" s="144"/>
    </row>
    <row r="58" spans="1:12" ht="18.75" customHeight="1">
      <c r="A58" s="3">
        <f>IF(A57="","",A57)</f>
      </c>
      <c r="B58" s="3">
        <f>IF(B57="","",B57)</f>
      </c>
      <c r="C58" s="3">
        <f>IF(C57="","",C57)</f>
      </c>
      <c r="D58" s="41"/>
      <c r="E58" s="3"/>
      <c r="F58" s="41"/>
      <c r="G58" s="41"/>
      <c r="H58" s="4" t="s">
        <v>7</v>
      </c>
      <c r="I58" s="140"/>
      <c r="J58" s="140"/>
      <c r="K58" s="140"/>
      <c r="L58" s="141"/>
    </row>
    <row r="59" spans="1:12" ht="18.75" customHeight="1">
      <c r="A59" s="3">
        <f>IF(A58="","",A58)</f>
      </c>
      <c r="B59" s="3">
        <f>IF(B58="","",B58)</f>
      </c>
      <c r="C59" s="3">
        <f>IF(C58="","",C58)</f>
      </c>
      <c r="D59" s="41"/>
      <c r="E59" s="3"/>
      <c r="F59" s="41"/>
      <c r="G59" s="41"/>
      <c r="H59" s="4" t="s">
        <v>6</v>
      </c>
      <c r="I59" s="140"/>
      <c r="J59" s="140"/>
      <c r="K59" s="140"/>
      <c r="L59" s="141"/>
    </row>
    <row r="60" spans="1:12" ht="18.75" customHeight="1" thickBot="1">
      <c r="A60" s="61">
        <f>IF(A59="","",A59)</f>
      </c>
      <c r="B60" s="61">
        <f>IF(B59="","",B59)</f>
      </c>
      <c r="C60" s="61">
        <f>IF(C59="","",C59)</f>
      </c>
      <c r="D60" s="62"/>
      <c r="E60" s="61"/>
      <c r="F60" s="62"/>
      <c r="G60" s="62"/>
      <c r="H60" s="63" t="s">
        <v>8</v>
      </c>
      <c r="I60" s="142"/>
      <c r="J60" s="142"/>
      <c r="K60" s="142"/>
      <c r="L60" s="143"/>
    </row>
    <row r="61" spans="1:12" ht="18.75" customHeight="1">
      <c r="A61" s="139"/>
      <c r="B61" s="139"/>
      <c r="C61" s="139"/>
      <c r="D61" s="56"/>
      <c r="E61" s="55"/>
      <c r="F61" s="56"/>
      <c r="G61" s="56"/>
      <c r="H61" s="4" t="s">
        <v>41</v>
      </c>
      <c r="I61" s="103"/>
      <c r="J61" s="103"/>
      <c r="K61" s="103"/>
      <c r="L61" s="144"/>
    </row>
    <row r="62" spans="1:12" ht="18.75" customHeight="1">
      <c r="A62" s="3">
        <f>IF(A61="","",A61)</f>
      </c>
      <c r="B62" s="3">
        <f>IF(B61="","",B61)</f>
      </c>
      <c r="C62" s="3">
        <f>IF(C61="","",C61)</f>
      </c>
      <c r="D62" s="41"/>
      <c r="E62" s="3"/>
      <c r="F62" s="41"/>
      <c r="G62" s="41"/>
      <c r="H62" s="4" t="s">
        <v>7</v>
      </c>
      <c r="I62" s="140"/>
      <c r="J62" s="140"/>
      <c r="K62" s="140"/>
      <c r="L62" s="141"/>
    </row>
    <row r="63" spans="1:12" ht="18.75" customHeight="1">
      <c r="A63" s="3">
        <f>IF(A62="","",A62)</f>
      </c>
      <c r="B63" s="3">
        <f>IF(B62="","",B62)</f>
      </c>
      <c r="C63" s="3">
        <f>IF(C62="","",C62)</f>
      </c>
      <c r="D63" s="41"/>
      <c r="E63" s="3"/>
      <c r="F63" s="41"/>
      <c r="G63" s="41"/>
      <c r="H63" s="4" t="s">
        <v>6</v>
      </c>
      <c r="I63" s="140"/>
      <c r="J63" s="140"/>
      <c r="K63" s="140"/>
      <c r="L63" s="141"/>
    </row>
    <row r="64" spans="1:12" ht="18.75" customHeight="1" thickBot="1">
      <c r="A64" s="61">
        <f>IF(A63="","",A63)</f>
      </c>
      <c r="B64" s="61">
        <f>IF(B63="","",B63)</f>
      </c>
      <c r="C64" s="61">
        <f>IF(C63="","",C63)</f>
      </c>
      <c r="D64" s="62"/>
      <c r="E64" s="61"/>
      <c r="F64" s="62"/>
      <c r="G64" s="62"/>
      <c r="H64" s="63" t="s">
        <v>8</v>
      </c>
      <c r="I64" s="142"/>
      <c r="J64" s="142"/>
      <c r="K64" s="142"/>
      <c r="L64" s="143"/>
    </row>
    <row r="65" spans="1:12" ht="18.75" customHeight="1">
      <c r="A65" s="139"/>
      <c r="B65" s="139"/>
      <c r="C65" s="139"/>
      <c r="D65" s="56"/>
      <c r="E65" s="55"/>
      <c r="F65" s="56"/>
      <c r="G65" s="56"/>
      <c r="H65" s="4" t="s">
        <v>41</v>
      </c>
      <c r="I65" s="103"/>
      <c r="J65" s="103"/>
      <c r="K65" s="103"/>
      <c r="L65" s="144"/>
    </row>
    <row r="66" spans="1:12" ht="18.75" customHeight="1">
      <c r="A66" s="3">
        <f>IF(A65="","",A65)</f>
      </c>
      <c r="B66" s="3">
        <f>IF(B65="","",B65)</f>
      </c>
      <c r="C66" s="3">
        <f>IF(C65="","",C65)</f>
      </c>
      <c r="D66" s="41"/>
      <c r="E66" s="3"/>
      <c r="F66" s="41"/>
      <c r="G66" s="41"/>
      <c r="H66" s="4" t="s">
        <v>7</v>
      </c>
      <c r="I66" s="140"/>
      <c r="J66" s="140"/>
      <c r="K66" s="140"/>
      <c r="L66" s="141"/>
    </row>
    <row r="67" spans="1:12" ht="18.75" customHeight="1">
      <c r="A67" s="3">
        <f>IF(A66="","",A66)</f>
      </c>
      <c r="B67" s="3">
        <f>IF(B66="","",B66)</f>
      </c>
      <c r="C67" s="3">
        <f>IF(C66="","",C66)</f>
      </c>
      <c r="D67" s="41"/>
      <c r="E67" s="3"/>
      <c r="F67" s="41"/>
      <c r="G67" s="41"/>
      <c r="H67" s="4" t="s">
        <v>6</v>
      </c>
      <c r="I67" s="140"/>
      <c r="J67" s="140"/>
      <c r="K67" s="140"/>
      <c r="L67" s="141"/>
    </row>
    <row r="68" spans="1:12" ht="18.75" customHeight="1" thickBot="1">
      <c r="A68" s="61">
        <f>IF(A67="","",A67)</f>
      </c>
      <c r="B68" s="61">
        <f>IF(B67="","",B67)</f>
      </c>
      <c r="C68" s="61">
        <f>IF(C67="","",C67)</f>
      </c>
      <c r="D68" s="62"/>
      <c r="E68" s="61"/>
      <c r="F68" s="62"/>
      <c r="G68" s="62"/>
      <c r="H68" s="63" t="s">
        <v>8</v>
      </c>
      <c r="I68" s="142"/>
      <c r="J68" s="142"/>
      <c r="K68" s="142"/>
      <c r="L68" s="143"/>
    </row>
    <row r="69" spans="1:12" ht="18.75" customHeight="1">
      <c r="A69" s="55"/>
      <c r="B69" s="55"/>
      <c r="C69" s="55"/>
      <c r="D69" s="56"/>
      <c r="E69" s="55"/>
      <c r="F69" s="56"/>
      <c r="G69" s="56"/>
      <c r="H69" s="4" t="s">
        <v>41</v>
      </c>
      <c r="I69" s="57"/>
      <c r="J69" s="57"/>
      <c r="K69" s="57"/>
      <c r="L69" s="59"/>
    </row>
    <row r="70" spans="1:12" ht="18.75" customHeight="1">
      <c r="A70" s="3">
        <f>IF(A69="","",A69)</f>
      </c>
      <c r="B70" s="3">
        <f>IF(B69="","",B69)</f>
      </c>
      <c r="C70" s="3">
        <f>IF(C69="","",C69)</f>
      </c>
      <c r="D70" s="41">
        <f>IF(D69="","",D69)</f>
      </c>
      <c r="E70" s="3">
        <f>IF(E69="","",E69)</f>
      </c>
      <c r="F70" s="41">
        <f>IF(F69="","",F69)</f>
      </c>
      <c r="G70" s="41">
        <f>G69</f>
        <v>0</v>
      </c>
      <c r="H70" s="4" t="s">
        <v>7</v>
      </c>
      <c r="I70" s="44"/>
      <c r="J70" s="44"/>
      <c r="K70" s="44"/>
      <c r="L70" s="46"/>
    </row>
    <row r="71" spans="1:12" ht="18.75" customHeight="1">
      <c r="A71" s="3">
        <f>IF(A70="","",A70)</f>
      </c>
      <c r="B71" s="3">
        <f>IF(B70="","",B70)</f>
      </c>
      <c r="C71" s="3">
        <f>IF(C70="","",C70)</f>
      </c>
      <c r="D71" s="41">
        <f>IF(D70="","",D70)</f>
      </c>
      <c r="E71" s="3">
        <f>IF(E70="","",E70)</f>
      </c>
      <c r="F71" s="41">
        <f>IF(F70="","",F70)</f>
      </c>
      <c r="G71" s="41">
        <f>G69</f>
        <v>0</v>
      </c>
      <c r="H71" s="4" t="s">
        <v>6</v>
      </c>
      <c r="I71" s="44"/>
      <c r="J71" s="44"/>
      <c r="K71" s="44"/>
      <c r="L71" s="46"/>
    </row>
    <row r="72" spans="1:12" ht="18.75" customHeight="1" thickBot="1">
      <c r="A72" s="3">
        <f>IF(A71="","",A71)</f>
      </c>
      <c r="B72" s="3">
        <f>IF(B71="","",B71)</f>
      </c>
      <c r="C72" s="3">
        <f>IF(C71="","",C71)</f>
      </c>
      <c r="D72" s="41">
        <f>IF(D71="","",D71)</f>
      </c>
      <c r="E72" s="3">
        <f>IF(E71="","",E71)</f>
      </c>
      <c r="F72" s="41">
        <f>IF(F71="","",F71)</f>
      </c>
      <c r="G72" s="41">
        <f>G69</f>
        <v>0</v>
      </c>
      <c r="H72" s="63" t="s">
        <v>8</v>
      </c>
      <c r="I72" s="44"/>
      <c r="J72" s="44"/>
      <c r="K72" s="44"/>
      <c r="L72" s="46"/>
    </row>
    <row r="73" spans="1:12" ht="18.75" customHeight="1">
      <c r="A73" s="42"/>
      <c r="B73" s="42"/>
      <c r="C73" s="42"/>
      <c r="D73" s="43"/>
      <c r="E73" s="42"/>
      <c r="F73" s="43"/>
      <c r="G73" s="43"/>
      <c r="H73" s="4" t="s">
        <v>41</v>
      </c>
      <c r="I73" s="44"/>
      <c r="J73" s="44"/>
      <c r="K73" s="44"/>
      <c r="L73" s="46"/>
    </row>
    <row r="74" spans="1:12" ht="18.75" customHeight="1">
      <c r="A74" s="3">
        <f>IF(A73="","",A73)</f>
      </c>
      <c r="B74" s="3">
        <f>IF(B73="","",B73)</f>
      </c>
      <c r="C74" s="3">
        <f>IF(C73="","",C73)</f>
      </c>
      <c r="D74" s="41">
        <f>IF(D73="","",D73)</f>
      </c>
      <c r="E74" s="3">
        <f>IF(E73="","",E73)</f>
      </c>
      <c r="F74" s="41">
        <f>IF(F73="","",F73)</f>
      </c>
      <c r="G74" s="41">
        <f>G73</f>
        <v>0</v>
      </c>
      <c r="H74" s="4" t="s">
        <v>7</v>
      </c>
      <c r="I74" s="44"/>
      <c r="J74" s="44"/>
      <c r="K74" s="44"/>
      <c r="L74" s="46"/>
    </row>
    <row r="75" spans="1:12" ht="18.75" customHeight="1">
      <c r="A75" s="3">
        <f>IF(A74="","",A74)</f>
      </c>
      <c r="B75" s="3">
        <f>IF(B74="","",B74)</f>
      </c>
      <c r="C75" s="3">
        <f>IF(C74="","",C74)</f>
      </c>
      <c r="D75" s="41">
        <f>IF(D74="","",D74)</f>
      </c>
      <c r="E75" s="3">
        <f>IF(E74="","",E74)</f>
      </c>
      <c r="F75" s="41">
        <f>IF(F74="","",F74)</f>
      </c>
      <c r="G75" s="41">
        <f>G73</f>
        <v>0</v>
      </c>
      <c r="H75" s="4" t="s">
        <v>6</v>
      </c>
      <c r="I75" s="44"/>
      <c r="J75" s="44"/>
      <c r="K75" s="44"/>
      <c r="L75" s="46"/>
    </row>
    <row r="76" spans="1:12" ht="18.75" customHeight="1" thickBot="1">
      <c r="A76" s="3">
        <f>IF(A75="","",A75)</f>
      </c>
      <c r="B76" s="3">
        <f>IF(B75="","",B75)</f>
      </c>
      <c r="C76" s="3">
        <f>IF(C75="","",C75)</f>
      </c>
      <c r="D76" s="41">
        <f>IF(D75="","",D75)</f>
      </c>
      <c r="E76" s="3">
        <f>IF(E75="","",E75)</f>
      </c>
      <c r="F76" s="41">
        <f>IF(F75="","",F75)</f>
      </c>
      <c r="G76" s="41">
        <f>G73</f>
        <v>0</v>
      </c>
      <c r="H76" s="63" t="s">
        <v>8</v>
      </c>
      <c r="I76" s="44"/>
      <c r="J76" s="44"/>
      <c r="K76" s="44"/>
      <c r="L76" s="46"/>
    </row>
    <row r="77" spans="1:12" ht="18.75" customHeight="1">
      <c r="A77" s="42"/>
      <c r="B77" s="42"/>
      <c r="C77" s="42"/>
      <c r="D77" s="43"/>
      <c r="E77" s="42"/>
      <c r="F77" s="43"/>
      <c r="G77" s="43"/>
      <c r="H77" s="4" t="s">
        <v>41</v>
      </c>
      <c r="I77" s="44"/>
      <c r="J77" s="44"/>
      <c r="K77" s="44"/>
      <c r="L77" s="46"/>
    </row>
    <row r="78" spans="1:12" ht="18.75" customHeight="1">
      <c r="A78" s="3">
        <f>IF(A77="","",A77)</f>
      </c>
      <c r="B78" s="3">
        <f>IF(B77="","",B77)</f>
      </c>
      <c r="C78" s="3">
        <f>IF(C77="","",C77)</f>
      </c>
      <c r="D78" s="41">
        <f>IF(D77="","",D77)</f>
      </c>
      <c r="E78" s="3">
        <f>IF(E77="","",E77)</f>
      </c>
      <c r="F78" s="41">
        <f>IF(F77="","",F77)</f>
      </c>
      <c r="G78" s="41">
        <f>G77</f>
        <v>0</v>
      </c>
      <c r="H78" s="4" t="s">
        <v>7</v>
      </c>
      <c r="I78" s="44"/>
      <c r="J78" s="44"/>
      <c r="K78" s="44"/>
      <c r="L78" s="46"/>
    </row>
    <row r="79" spans="1:12" ht="18.75" customHeight="1">
      <c r="A79" s="3">
        <f>IF(A78="","",A78)</f>
      </c>
      <c r="B79" s="3">
        <f>IF(B78="","",B78)</f>
      </c>
      <c r="C79" s="3">
        <f>IF(C78="","",C78)</f>
      </c>
      <c r="D79" s="41">
        <f>IF(D78="","",D78)</f>
      </c>
      <c r="E79" s="3">
        <f>IF(E78="","",E78)</f>
      </c>
      <c r="F79" s="41">
        <f>IF(F78="","",F78)</f>
      </c>
      <c r="G79" s="41">
        <f>G77</f>
        <v>0</v>
      </c>
      <c r="H79" s="4" t="s">
        <v>6</v>
      </c>
      <c r="I79" s="44"/>
      <c r="J79" s="44"/>
      <c r="K79" s="44"/>
      <c r="L79" s="46"/>
    </row>
    <row r="80" spans="1:12" ht="18.75" customHeight="1" thickBot="1">
      <c r="A80" s="3">
        <f>IF(A79="","",A79)</f>
      </c>
      <c r="B80" s="3">
        <f>IF(B79="","",B79)</f>
      </c>
      <c r="C80" s="3">
        <f>IF(C79="","",C79)</f>
      </c>
      <c r="D80" s="41">
        <f>IF(D79="","",D79)</f>
      </c>
      <c r="E80" s="3">
        <f>IF(E79="","",E79)</f>
      </c>
      <c r="F80" s="41">
        <f>IF(F79="","",F79)</f>
      </c>
      <c r="G80" s="41">
        <f>G77</f>
        <v>0</v>
      </c>
      <c r="H80" s="63" t="s">
        <v>8</v>
      </c>
      <c r="I80" s="44"/>
      <c r="J80" s="44"/>
      <c r="K80" s="44"/>
      <c r="L80" s="46"/>
    </row>
    <row r="81" spans="1:12" ht="18.75" customHeight="1">
      <c r="A81" s="42"/>
      <c r="B81" s="42"/>
      <c r="C81" s="42"/>
      <c r="D81" s="43"/>
      <c r="E81" s="42"/>
      <c r="F81" s="43"/>
      <c r="G81" s="43"/>
      <c r="H81" s="4" t="s">
        <v>41</v>
      </c>
      <c r="I81" s="44"/>
      <c r="J81" s="44"/>
      <c r="K81" s="44"/>
      <c r="L81" s="46"/>
    </row>
    <row r="82" spans="1:12" ht="18.75" customHeight="1">
      <c r="A82" s="3">
        <f>IF(A81="","",A81)</f>
      </c>
      <c r="B82" s="3">
        <f>IF(B81="","",B81)</f>
      </c>
      <c r="C82" s="3">
        <f>IF(C81="","",C81)</f>
      </c>
      <c r="D82" s="41">
        <f>IF(D81="","",D81)</f>
      </c>
      <c r="E82" s="3">
        <f>IF(E81="","",E81)</f>
      </c>
      <c r="F82" s="41">
        <f>IF(F81="","",F81)</f>
      </c>
      <c r="G82" s="41">
        <f>G81</f>
        <v>0</v>
      </c>
      <c r="H82" s="4" t="s">
        <v>7</v>
      </c>
      <c r="I82" s="44"/>
      <c r="J82" s="44"/>
      <c r="K82" s="44"/>
      <c r="L82" s="46"/>
    </row>
    <row r="83" spans="1:12" ht="18.75" customHeight="1">
      <c r="A83" s="3">
        <f>IF(A82="","",A82)</f>
      </c>
      <c r="B83" s="3">
        <f>IF(B82="","",B82)</f>
      </c>
      <c r="C83" s="3">
        <f>IF(C82="","",C82)</f>
      </c>
      <c r="D83" s="41">
        <f>IF(D82="","",D82)</f>
      </c>
      <c r="E83" s="3">
        <f>IF(E82="","",E82)</f>
      </c>
      <c r="F83" s="41">
        <f>IF(F82="","",F82)</f>
      </c>
      <c r="G83" s="41">
        <f>G81</f>
        <v>0</v>
      </c>
      <c r="H83" s="4" t="s">
        <v>6</v>
      </c>
      <c r="I83" s="44"/>
      <c r="J83" s="44"/>
      <c r="K83" s="44"/>
      <c r="L83" s="46"/>
    </row>
    <row r="84" spans="1:12" ht="18.75" customHeight="1" thickBot="1">
      <c r="A84" s="3">
        <f>IF(A83="","",A83)</f>
      </c>
      <c r="B84" s="3">
        <f>IF(B83="","",B83)</f>
      </c>
      <c r="C84" s="3">
        <f>IF(C83="","",C83)</f>
      </c>
      <c r="D84" s="41">
        <f>IF(D83="","",D83)</f>
      </c>
      <c r="E84" s="3">
        <f>IF(E83="","",E83)</f>
      </c>
      <c r="F84" s="41">
        <f>IF(F83="","",F83)</f>
      </c>
      <c r="G84" s="41">
        <f>G81</f>
        <v>0</v>
      </c>
      <c r="H84" s="63" t="s">
        <v>8</v>
      </c>
      <c r="I84" s="44"/>
      <c r="J84" s="44"/>
      <c r="K84" s="44"/>
      <c r="L84" s="46"/>
    </row>
    <row r="85" spans="1:12" ht="18.75" customHeight="1">
      <c r="A85" s="42"/>
      <c r="B85" s="42"/>
      <c r="C85" s="42"/>
      <c r="D85" s="43"/>
      <c r="E85" s="42"/>
      <c r="F85" s="43"/>
      <c r="G85" s="43"/>
      <c r="H85" s="4" t="s">
        <v>41</v>
      </c>
      <c r="I85" s="44"/>
      <c r="J85" s="44"/>
      <c r="K85" s="44"/>
      <c r="L85" s="46"/>
    </row>
    <row r="86" spans="1:12" ht="18.75" customHeight="1">
      <c r="A86" s="3">
        <f>IF(A85="","",A85)</f>
      </c>
      <c r="B86" s="3">
        <f>IF(B85="","",B85)</f>
      </c>
      <c r="C86" s="3">
        <f>IF(C85="","",C85)</f>
      </c>
      <c r="D86" s="41">
        <f>IF(D85="","",D85)</f>
      </c>
      <c r="E86" s="3">
        <f>IF(E85="","",E85)</f>
      </c>
      <c r="F86" s="41">
        <f>IF(F85="","",F85)</f>
      </c>
      <c r="G86" s="41">
        <f>G85</f>
        <v>0</v>
      </c>
      <c r="H86" s="4" t="s">
        <v>7</v>
      </c>
      <c r="I86" s="44"/>
      <c r="J86" s="44"/>
      <c r="K86" s="44"/>
      <c r="L86" s="46"/>
    </row>
    <row r="87" spans="1:12" ht="18.75" customHeight="1">
      <c r="A87" s="3">
        <f>IF(A86="","",A86)</f>
      </c>
      <c r="B87" s="3">
        <f>IF(B86="","",B86)</f>
      </c>
      <c r="C87" s="3">
        <f>IF(C86="","",C86)</f>
      </c>
      <c r="D87" s="41">
        <f>IF(D86="","",D86)</f>
      </c>
      <c r="E87" s="3">
        <f>IF(E86="","",E86)</f>
      </c>
      <c r="F87" s="41">
        <f>IF(F86="","",F86)</f>
      </c>
      <c r="G87" s="41">
        <f>G85</f>
        <v>0</v>
      </c>
      <c r="H87" s="4" t="s">
        <v>6</v>
      </c>
      <c r="I87" s="44"/>
      <c r="J87" s="44"/>
      <c r="K87" s="44"/>
      <c r="L87" s="46"/>
    </row>
    <row r="88" spans="1:12" ht="18.75" customHeight="1" thickBot="1">
      <c r="A88" s="3">
        <f>IF(A87="","",A87)</f>
      </c>
      <c r="B88" s="3">
        <f>IF(B87="","",B87)</f>
      </c>
      <c r="C88" s="3">
        <f>IF(C87="","",C87)</f>
      </c>
      <c r="D88" s="41">
        <f>IF(D87="","",D87)</f>
      </c>
      <c r="E88" s="3">
        <f>IF(E87="","",E87)</f>
      </c>
      <c r="F88" s="41">
        <f>IF(F87="","",F87)</f>
      </c>
      <c r="G88" s="41">
        <f>G85</f>
        <v>0</v>
      </c>
      <c r="H88" s="63" t="s">
        <v>8</v>
      </c>
      <c r="I88" s="44"/>
      <c r="J88" s="44"/>
      <c r="K88" s="44"/>
      <c r="L88" s="46"/>
    </row>
    <row r="89" spans="1:12" ht="18.75" customHeight="1">
      <c r="A89" s="42"/>
      <c r="B89" s="42"/>
      <c r="C89" s="42"/>
      <c r="D89" s="43"/>
      <c r="E89" s="42"/>
      <c r="F89" s="43"/>
      <c r="G89" s="43"/>
      <c r="H89" s="4" t="s">
        <v>41</v>
      </c>
      <c r="I89" s="44"/>
      <c r="J89" s="44"/>
      <c r="K89" s="44"/>
      <c r="L89" s="46"/>
    </row>
    <row r="90" spans="1:12" ht="18.75" customHeight="1">
      <c r="A90" s="3">
        <f>IF(A89="","",A89)</f>
      </c>
      <c r="B90" s="3">
        <f>IF(B89="","",B89)</f>
      </c>
      <c r="C90" s="3">
        <f>IF(C89="","",C89)</f>
      </c>
      <c r="D90" s="41">
        <f>IF(D89="","",D89)</f>
      </c>
      <c r="E90" s="3">
        <f>IF(E89="","",E89)</f>
      </c>
      <c r="F90" s="41">
        <f>IF(F89="","",F89)</f>
      </c>
      <c r="G90" s="41">
        <f>G89</f>
        <v>0</v>
      </c>
      <c r="H90" s="4" t="s">
        <v>7</v>
      </c>
      <c r="I90" s="44"/>
      <c r="J90" s="44"/>
      <c r="K90" s="44"/>
      <c r="L90" s="46"/>
    </row>
    <row r="91" spans="1:12" ht="18.75" customHeight="1">
      <c r="A91" s="3">
        <f>IF(A90="","",A90)</f>
      </c>
      <c r="B91" s="3">
        <f>IF(B90="","",B90)</f>
      </c>
      <c r="C91" s="3">
        <f>IF(C90="","",C90)</f>
      </c>
      <c r="D91" s="41">
        <f>IF(D90="","",D90)</f>
      </c>
      <c r="E91" s="3">
        <f>IF(E90="","",E90)</f>
      </c>
      <c r="F91" s="41">
        <f>IF(F90="","",F90)</f>
      </c>
      <c r="G91" s="41">
        <f>G89</f>
        <v>0</v>
      </c>
      <c r="H91" s="4" t="s">
        <v>6</v>
      </c>
      <c r="I91" s="44"/>
      <c r="J91" s="44"/>
      <c r="K91" s="44"/>
      <c r="L91" s="46"/>
    </row>
    <row r="92" spans="1:12" ht="18.75" customHeight="1" thickBot="1">
      <c r="A92" s="3">
        <f>IF(A91="","",A91)</f>
      </c>
      <c r="B92" s="3">
        <f>IF(B91="","",B91)</f>
      </c>
      <c r="C92" s="3">
        <f>IF(C91="","",C91)</f>
      </c>
      <c r="D92" s="41">
        <f>IF(D91="","",D91)</f>
      </c>
      <c r="E92" s="3">
        <f>IF(E91="","",E91)</f>
      </c>
      <c r="F92" s="41">
        <f>IF(F91="","",F91)</f>
      </c>
      <c r="G92" s="41">
        <f>G89</f>
        <v>0</v>
      </c>
      <c r="H92" s="63" t="s">
        <v>8</v>
      </c>
      <c r="I92" s="44"/>
      <c r="J92" s="44"/>
      <c r="K92" s="44"/>
      <c r="L92" s="46"/>
    </row>
    <row r="93" spans="1:12" ht="18.75" customHeight="1">
      <c r="A93" s="42"/>
      <c r="B93" s="42"/>
      <c r="C93" s="42"/>
      <c r="D93" s="43"/>
      <c r="E93" s="42"/>
      <c r="F93" s="43"/>
      <c r="G93" s="43"/>
      <c r="H93" s="4" t="s">
        <v>41</v>
      </c>
      <c r="I93" s="44"/>
      <c r="J93" s="44"/>
      <c r="K93" s="44"/>
      <c r="L93" s="46"/>
    </row>
    <row r="94" spans="1:12" ht="18.75" customHeight="1">
      <c r="A94" s="3">
        <f>IF(A93="","",A93)</f>
      </c>
      <c r="B94" s="3">
        <f>IF(B93="","",B93)</f>
      </c>
      <c r="C94" s="3">
        <f>IF(C93="","",C93)</f>
      </c>
      <c r="D94" s="41">
        <f>IF(D93="","",D93)</f>
      </c>
      <c r="E94" s="3">
        <f>IF(E93="","",E93)</f>
      </c>
      <c r="F94" s="41">
        <f>IF(F93="","",F93)</f>
      </c>
      <c r="G94" s="41">
        <f>G93</f>
        <v>0</v>
      </c>
      <c r="H94" s="4" t="s">
        <v>7</v>
      </c>
      <c r="I94" s="44"/>
      <c r="J94" s="44"/>
      <c r="K94" s="44"/>
      <c r="L94" s="46"/>
    </row>
    <row r="95" spans="1:12" ht="18.75" customHeight="1">
      <c r="A95" s="3">
        <f>IF(A94="","",A94)</f>
      </c>
      <c r="B95" s="3">
        <f>IF(B94="","",B94)</f>
      </c>
      <c r="C95" s="3">
        <f>IF(C94="","",C94)</f>
      </c>
      <c r="D95" s="41">
        <f>IF(D94="","",D94)</f>
      </c>
      <c r="E95" s="3">
        <f>IF(E94="","",E94)</f>
      </c>
      <c r="F95" s="41">
        <f>IF(F94="","",F94)</f>
      </c>
      <c r="G95" s="41">
        <f>G93</f>
        <v>0</v>
      </c>
      <c r="H95" s="4" t="s">
        <v>6</v>
      </c>
      <c r="I95" s="44"/>
      <c r="J95" s="44"/>
      <c r="K95" s="44"/>
      <c r="L95" s="46"/>
    </row>
    <row r="96" spans="1:12" ht="18.75" customHeight="1" thickBot="1">
      <c r="A96" s="3">
        <f>IF(A95="","",A95)</f>
      </c>
      <c r="B96" s="3">
        <f>IF(B95="","",B95)</f>
      </c>
      <c r="C96" s="3">
        <f>IF(C95="","",C95)</f>
      </c>
      <c r="D96" s="41">
        <f>IF(D95="","",D95)</f>
      </c>
      <c r="E96" s="3">
        <f>IF(E95="","",E95)</f>
      </c>
      <c r="F96" s="41">
        <f>IF(F95="","",F95)</f>
      </c>
      <c r="G96" s="41">
        <f>G93</f>
        <v>0</v>
      </c>
      <c r="H96" s="63" t="s">
        <v>8</v>
      </c>
      <c r="I96" s="44"/>
      <c r="J96" s="44"/>
      <c r="K96" s="44"/>
      <c r="L96" s="46"/>
    </row>
    <row r="97" spans="1:12" ht="18.75" customHeight="1">
      <c r="A97" s="42"/>
      <c r="B97" s="42"/>
      <c r="C97" s="42"/>
      <c r="D97" s="43"/>
      <c r="E97" s="42"/>
      <c r="F97" s="43"/>
      <c r="G97" s="43"/>
      <c r="H97" s="4" t="s">
        <v>41</v>
      </c>
      <c r="I97" s="44"/>
      <c r="J97" s="44"/>
      <c r="K97" s="44"/>
      <c r="L97" s="46"/>
    </row>
    <row r="98" spans="1:12" ht="18.75" customHeight="1">
      <c r="A98" s="3">
        <f>IF(A97="","",A97)</f>
      </c>
      <c r="B98" s="3">
        <f>IF(B97="","",B97)</f>
      </c>
      <c r="C98" s="3">
        <f>IF(C97="","",C97)</f>
      </c>
      <c r="D98" s="41">
        <f>IF(D97="","",D97)</f>
      </c>
      <c r="E98" s="3">
        <f>IF(E97="","",E97)</f>
      </c>
      <c r="F98" s="41">
        <f>IF(F97="","",F97)</f>
      </c>
      <c r="G98" s="41">
        <f>G97</f>
        <v>0</v>
      </c>
      <c r="H98" s="4" t="s">
        <v>7</v>
      </c>
      <c r="I98" s="44"/>
      <c r="J98" s="44"/>
      <c r="K98" s="44"/>
      <c r="L98" s="46"/>
    </row>
    <row r="99" spans="1:12" ht="18.75" customHeight="1">
      <c r="A99" s="3">
        <f>IF(A98="","",A98)</f>
      </c>
      <c r="B99" s="3">
        <f>IF(B98="","",B98)</f>
      </c>
      <c r="C99" s="3">
        <f>IF(C98="","",C98)</f>
      </c>
      <c r="D99" s="41">
        <f>IF(D98="","",D98)</f>
      </c>
      <c r="E99" s="3">
        <f>IF(E98="","",E98)</f>
      </c>
      <c r="F99" s="41">
        <f>IF(F98="","",F98)</f>
      </c>
      <c r="G99" s="41">
        <f>G97</f>
        <v>0</v>
      </c>
      <c r="H99" s="4" t="s">
        <v>6</v>
      </c>
      <c r="I99" s="44"/>
      <c r="J99" s="44"/>
      <c r="K99" s="44"/>
      <c r="L99" s="46"/>
    </row>
    <row r="100" spans="1:12" ht="18.75" customHeight="1" thickBot="1">
      <c r="A100" s="3">
        <f>IF(A99="","",A99)</f>
      </c>
      <c r="B100" s="3">
        <f>IF(B99="","",B99)</f>
      </c>
      <c r="C100" s="3">
        <f>IF(C99="","",C99)</f>
      </c>
      <c r="D100" s="41">
        <f>IF(D99="","",D99)</f>
      </c>
      <c r="E100" s="3">
        <f>IF(E99="","",E99)</f>
      </c>
      <c r="F100" s="41">
        <f>IF(F99="","",F99)</f>
      </c>
      <c r="G100" s="41">
        <f>G97</f>
        <v>0</v>
      </c>
      <c r="H100" s="63" t="s">
        <v>8</v>
      </c>
      <c r="I100" s="44"/>
      <c r="J100" s="44"/>
      <c r="K100" s="44"/>
      <c r="L100" s="46"/>
    </row>
    <row r="101" spans="1:12" ht="18.75" customHeight="1">
      <c r="A101" s="42"/>
      <c r="B101" s="42"/>
      <c r="C101" s="42"/>
      <c r="D101" s="43"/>
      <c r="E101" s="42"/>
      <c r="F101" s="43"/>
      <c r="G101" s="43"/>
      <c r="H101" s="4" t="s">
        <v>41</v>
      </c>
      <c r="I101" s="44"/>
      <c r="J101" s="44"/>
      <c r="K101" s="44"/>
      <c r="L101" s="46"/>
    </row>
    <row r="102" spans="1:12" ht="18.75" customHeight="1">
      <c r="A102" s="3">
        <f>IF(A101="","",A101)</f>
      </c>
      <c r="B102" s="3">
        <f>IF(B101="","",B101)</f>
      </c>
      <c r="C102" s="3">
        <f>IF(C101="","",C101)</f>
      </c>
      <c r="D102" s="41">
        <f>IF(D101="","",D101)</f>
      </c>
      <c r="E102" s="3">
        <f>IF(E101="","",E101)</f>
      </c>
      <c r="F102" s="41">
        <f>IF(F101="","",F101)</f>
      </c>
      <c r="G102" s="41">
        <f>G101</f>
        <v>0</v>
      </c>
      <c r="H102" s="4" t="s">
        <v>7</v>
      </c>
      <c r="I102" s="44"/>
      <c r="J102" s="44"/>
      <c r="K102" s="44"/>
      <c r="L102" s="46"/>
    </row>
    <row r="103" spans="1:12" ht="18.75" customHeight="1">
      <c r="A103" s="3">
        <f>IF(A102="","",A102)</f>
      </c>
      <c r="B103" s="3">
        <f>IF(B102="","",B102)</f>
      </c>
      <c r="C103" s="3">
        <f>IF(C102="","",C102)</f>
      </c>
      <c r="D103" s="41">
        <f>IF(D102="","",D102)</f>
      </c>
      <c r="E103" s="3">
        <f>IF(E102="","",E102)</f>
      </c>
      <c r="F103" s="41">
        <f>IF(F102="","",F102)</f>
      </c>
      <c r="G103" s="41">
        <f>G101</f>
        <v>0</v>
      </c>
      <c r="H103" s="4" t="s">
        <v>6</v>
      </c>
      <c r="I103" s="44"/>
      <c r="J103" s="44"/>
      <c r="K103" s="44"/>
      <c r="L103" s="46"/>
    </row>
    <row r="104" spans="1:12" ht="18.75" customHeight="1" thickBot="1">
      <c r="A104" s="3">
        <f>IF(A103="","",A103)</f>
      </c>
      <c r="B104" s="3">
        <f>IF(B103="","",B103)</f>
      </c>
      <c r="C104" s="3">
        <f>IF(C103="","",C103)</f>
      </c>
      <c r="D104" s="41">
        <f>IF(D103="","",D103)</f>
      </c>
      <c r="E104" s="3">
        <f>IF(E103="","",E103)</f>
      </c>
      <c r="F104" s="41">
        <f>IF(F103="","",F103)</f>
      </c>
      <c r="G104" s="41">
        <f>G101</f>
        <v>0</v>
      </c>
      <c r="H104" s="63" t="s">
        <v>8</v>
      </c>
      <c r="I104" s="44"/>
      <c r="J104" s="44"/>
      <c r="K104" s="44"/>
      <c r="L104" s="46"/>
    </row>
    <row r="105" spans="1:12" ht="18.75" customHeight="1">
      <c r="A105" s="42"/>
      <c r="B105" s="42"/>
      <c r="C105" s="42"/>
      <c r="D105" s="43"/>
      <c r="E105" s="42"/>
      <c r="F105" s="43"/>
      <c r="G105" s="43"/>
      <c r="H105" s="4" t="s">
        <v>41</v>
      </c>
      <c r="I105" s="44"/>
      <c r="J105" s="44"/>
      <c r="K105" s="44"/>
      <c r="L105" s="46"/>
    </row>
    <row r="106" spans="1:12" ht="18.75" customHeight="1">
      <c r="A106" s="3">
        <f>IF(A105="","",A105)</f>
      </c>
      <c r="B106" s="3">
        <f>IF(B105="","",B105)</f>
      </c>
      <c r="C106" s="3">
        <f>IF(C105="","",C105)</f>
      </c>
      <c r="D106" s="41">
        <f>IF(D105="","",D105)</f>
      </c>
      <c r="E106" s="3">
        <f>IF(E105="","",E105)</f>
      </c>
      <c r="F106" s="41">
        <f>IF(F105="","",F105)</f>
      </c>
      <c r="G106" s="41">
        <f>G105</f>
        <v>0</v>
      </c>
      <c r="H106" s="4" t="s">
        <v>7</v>
      </c>
      <c r="I106" s="44"/>
      <c r="J106" s="44"/>
      <c r="K106" s="44"/>
      <c r="L106" s="46"/>
    </row>
    <row r="107" spans="1:12" ht="18.75" customHeight="1">
      <c r="A107" s="3">
        <f>IF(A106="","",A106)</f>
      </c>
      <c r="B107" s="3">
        <f>IF(B106="","",B106)</f>
      </c>
      <c r="C107" s="3">
        <f>IF(C106="","",C106)</f>
      </c>
      <c r="D107" s="41">
        <f>IF(D106="","",D106)</f>
      </c>
      <c r="E107" s="3">
        <f>IF(E106="","",E106)</f>
      </c>
      <c r="F107" s="41">
        <f>IF(F106="","",F106)</f>
      </c>
      <c r="G107" s="41">
        <f>G105</f>
        <v>0</v>
      </c>
      <c r="H107" s="4" t="s">
        <v>6</v>
      </c>
      <c r="I107" s="44"/>
      <c r="J107" s="44"/>
      <c r="K107" s="44"/>
      <c r="L107" s="46"/>
    </row>
    <row r="108" spans="1:12" ht="18.75" customHeight="1" thickBot="1">
      <c r="A108" s="3">
        <f>IF(A107="","",A107)</f>
      </c>
      <c r="B108" s="3">
        <f>IF(B107="","",B107)</f>
      </c>
      <c r="C108" s="3">
        <f>IF(C107="","",C107)</f>
      </c>
      <c r="D108" s="41">
        <f>IF(D107="","",D107)</f>
      </c>
      <c r="E108" s="3">
        <f>IF(E107="","",E107)</f>
      </c>
      <c r="F108" s="41">
        <f>IF(F107="","",F107)</f>
      </c>
      <c r="G108" s="41">
        <f>G105</f>
        <v>0</v>
      </c>
      <c r="H108" s="63" t="s">
        <v>8</v>
      </c>
      <c r="I108" s="44"/>
      <c r="J108" s="44"/>
      <c r="K108" s="44"/>
      <c r="L108" s="46"/>
    </row>
    <row r="109" spans="1:12" ht="18.75" customHeight="1">
      <c r="A109" s="42"/>
      <c r="B109" s="42"/>
      <c r="C109" s="42"/>
      <c r="D109" s="43"/>
      <c r="E109" s="42"/>
      <c r="F109" s="43"/>
      <c r="G109" s="43"/>
      <c r="H109" s="4" t="s">
        <v>41</v>
      </c>
      <c r="I109" s="44"/>
      <c r="J109" s="44"/>
      <c r="K109" s="44"/>
      <c r="L109" s="46"/>
    </row>
    <row r="110" spans="1:12" ht="18.75" customHeight="1">
      <c r="A110" s="3">
        <f>IF(A109="","",A109)</f>
      </c>
      <c r="B110" s="3">
        <f>IF(B109="","",B109)</f>
      </c>
      <c r="C110" s="3">
        <f>IF(C109="","",C109)</f>
      </c>
      <c r="D110" s="41">
        <f>IF(D109="","",D109)</f>
      </c>
      <c r="E110" s="3">
        <f>IF(E109="","",E109)</f>
      </c>
      <c r="F110" s="41">
        <f>IF(F109="","",F109)</f>
      </c>
      <c r="G110" s="41">
        <f>G109</f>
        <v>0</v>
      </c>
      <c r="H110" s="4" t="s">
        <v>7</v>
      </c>
      <c r="I110" s="44"/>
      <c r="J110" s="44"/>
      <c r="K110" s="44"/>
      <c r="L110" s="46"/>
    </row>
    <row r="111" spans="1:12" ht="18.75" customHeight="1">
      <c r="A111" s="3">
        <f>IF(A110="","",A110)</f>
      </c>
      <c r="B111" s="3">
        <f>IF(B110="","",B110)</f>
      </c>
      <c r="C111" s="3">
        <f>IF(C110="","",C110)</f>
      </c>
      <c r="D111" s="41">
        <f>IF(D110="","",D110)</f>
      </c>
      <c r="E111" s="3">
        <f>IF(E110="","",E110)</f>
      </c>
      <c r="F111" s="41">
        <f>IF(F110="","",F110)</f>
      </c>
      <c r="G111" s="41">
        <f>G109</f>
        <v>0</v>
      </c>
      <c r="H111" s="4" t="s">
        <v>6</v>
      </c>
      <c r="I111" s="44"/>
      <c r="J111" s="44"/>
      <c r="K111" s="44"/>
      <c r="L111" s="46"/>
    </row>
    <row r="112" spans="1:12" ht="18.75" customHeight="1" thickBot="1">
      <c r="A112" s="3">
        <f>IF(A111="","",A111)</f>
      </c>
      <c r="B112" s="3">
        <f>IF(B111="","",B111)</f>
      </c>
      <c r="C112" s="3">
        <f>IF(C111="","",C111)</f>
      </c>
      <c r="D112" s="41">
        <f>IF(D111="","",D111)</f>
      </c>
      <c r="E112" s="3">
        <f>IF(E111="","",E111)</f>
      </c>
      <c r="F112" s="41">
        <f>IF(F111="","",F111)</f>
      </c>
      <c r="G112" s="41">
        <f>G109</f>
        <v>0</v>
      </c>
      <c r="H112" s="63" t="s">
        <v>8</v>
      </c>
      <c r="I112" s="44"/>
      <c r="J112" s="44"/>
      <c r="K112" s="44"/>
      <c r="L112" s="46"/>
    </row>
    <row r="113" spans="1:12" ht="18.75" customHeight="1">
      <c r="A113" s="42"/>
      <c r="B113" s="42"/>
      <c r="C113" s="42"/>
      <c r="D113" s="43"/>
      <c r="E113" s="42"/>
      <c r="F113" s="43"/>
      <c r="G113" s="43"/>
      <c r="H113" s="4" t="s">
        <v>41</v>
      </c>
      <c r="I113" s="44"/>
      <c r="J113" s="44"/>
      <c r="K113" s="44"/>
      <c r="L113" s="46"/>
    </row>
    <row r="114" spans="1:12" ht="18.75" customHeight="1">
      <c r="A114" s="3">
        <f>IF(A113="","",A113)</f>
      </c>
      <c r="B114" s="3">
        <f>IF(B113="","",B113)</f>
      </c>
      <c r="C114" s="3">
        <f>IF(C113="","",C113)</f>
      </c>
      <c r="D114" s="41">
        <f>IF(D113="","",D113)</f>
      </c>
      <c r="E114" s="3">
        <f>IF(E113="","",E113)</f>
      </c>
      <c r="F114" s="41">
        <f>IF(F113="","",F113)</f>
      </c>
      <c r="G114" s="41">
        <f>G113</f>
        <v>0</v>
      </c>
      <c r="H114" s="4" t="s">
        <v>7</v>
      </c>
      <c r="I114" s="44"/>
      <c r="J114" s="44"/>
      <c r="K114" s="44"/>
      <c r="L114" s="46"/>
    </row>
    <row r="115" spans="1:12" ht="18.75" customHeight="1">
      <c r="A115" s="3">
        <f>IF(A114="","",A114)</f>
      </c>
      <c r="B115" s="3">
        <f>IF(B114="","",B114)</f>
      </c>
      <c r="C115" s="3">
        <f>IF(C114="","",C114)</f>
      </c>
      <c r="D115" s="41">
        <f>IF(D114="","",D114)</f>
      </c>
      <c r="E115" s="3">
        <f>IF(E114="","",E114)</f>
      </c>
      <c r="F115" s="41">
        <f>IF(F114="","",F114)</f>
      </c>
      <c r="G115" s="41">
        <f>G113</f>
        <v>0</v>
      </c>
      <c r="H115" s="4" t="s">
        <v>6</v>
      </c>
      <c r="I115" s="44"/>
      <c r="J115" s="44"/>
      <c r="K115" s="44"/>
      <c r="L115" s="46"/>
    </row>
    <row r="116" spans="1:12" ht="18.75" customHeight="1" thickBot="1">
      <c r="A116" s="3">
        <f>IF(A115="","",A115)</f>
      </c>
      <c r="B116" s="3">
        <f>IF(B115="","",B115)</f>
      </c>
      <c r="C116" s="3">
        <f>IF(C115="","",C115)</f>
      </c>
      <c r="D116" s="41">
        <f>IF(D115="","",D115)</f>
      </c>
      <c r="E116" s="3">
        <f>IF(E115="","",E115)</f>
      </c>
      <c r="F116" s="41">
        <f>IF(F115="","",F115)</f>
      </c>
      <c r="G116" s="41">
        <f>G113</f>
        <v>0</v>
      </c>
      <c r="H116" s="63" t="s">
        <v>8</v>
      </c>
      <c r="I116" s="44"/>
      <c r="J116" s="44"/>
      <c r="K116" s="44"/>
      <c r="L116" s="46"/>
    </row>
    <row r="117" spans="1:12" ht="18.75" customHeight="1">
      <c r="A117" s="42"/>
      <c r="B117" s="42"/>
      <c r="C117" s="42"/>
      <c r="D117" s="43"/>
      <c r="E117" s="42"/>
      <c r="F117" s="43"/>
      <c r="G117" s="43"/>
      <c r="H117" s="4" t="s">
        <v>41</v>
      </c>
      <c r="I117" s="44"/>
      <c r="J117" s="44"/>
      <c r="K117" s="44"/>
      <c r="L117" s="46"/>
    </row>
    <row r="118" spans="1:12" ht="18.75" customHeight="1">
      <c r="A118" s="3">
        <f>IF(A117="","",A117)</f>
      </c>
      <c r="B118" s="3">
        <f>IF(B117="","",B117)</f>
      </c>
      <c r="C118" s="3">
        <f>IF(C117="","",C117)</f>
      </c>
      <c r="D118" s="41">
        <f>IF(D117="","",D117)</f>
      </c>
      <c r="E118" s="3">
        <f>IF(E117="","",E117)</f>
      </c>
      <c r="F118" s="41">
        <f>IF(F117="","",F117)</f>
      </c>
      <c r="G118" s="41">
        <f>G117</f>
        <v>0</v>
      </c>
      <c r="H118" s="4" t="s">
        <v>7</v>
      </c>
      <c r="I118" s="44"/>
      <c r="J118" s="44"/>
      <c r="K118" s="44"/>
      <c r="L118" s="46"/>
    </row>
    <row r="119" spans="1:12" ht="18.75" customHeight="1">
      <c r="A119" s="3">
        <f>IF(A118="","",A118)</f>
      </c>
      <c r="B119" s="3">
        <f>IF(B118="","",B118)</f>
      </c>
      <c r="C119" s="3">
        <f>IF(C118="","",C118)</f>
      </c>
      <c r="D119" s="41">
        <f>IF(D118="","",D118)</f>
      </c>
      <c r="E119" s="3">
        <f>IF(E118="","",E118)</f>
      </c>
      <c r="F119" s="41">
        <f>IF(F118="","",F118)</f>
      </c>
      <c r="G119" s="41">
        <f>G117</f>
        <v>0</v>
      </c>
      <c r="H119" s="4" t="s">
        <v>6</v>
      </c>
      <c r="I119" s="44"/>
      <c r="J119" s="44"/>
      <c r="K119" s="44"/>
      <c r="L119" s="46"/>
    </row>
    <row r="120" spans="1:12" ht="18.75" customHeight="1" thickBot="1">
      <c r="A120" s="3">
        <f>IF(A119="","",A119)</f>
      </c>
      <c r="B120" s="3">
        <f>IF(B119="","",B119)</f>
      </c>
      <c r="C120" s="3">
        <f>IF(C119="","",C119)</f>
      </c>
      <c r="D120" s="41">
        <f>IF(D119="","",D119)</f>
      </c>
      <c r="E120" s="3">
        <f>IF(E119="","",E119)</f>
      </c>
      <c r="F120" s="41">
        <f>IF(F119="","",F119)</f>
      </c>
      <c r="G120" s="41">
        <f>G117</f>
        <v>0</v>
      </c>
      <c r="H120" s="63" t="s">
        <v>8</v>
      </c>
      <c r="I120" s="44"/>
      <c r="J120" s="44"/>
      <c r="K120" s="44"/>
      <c r="L120" s="46"/>
    </row>
    <row r="121" spans="1:12" ht="18.75" customHeight="1">
      <c r="A121" s="42"/>
      <c r="B121" s="42"/>
      <c r="C121" s="42"/>
      <c r="D121" s="43"/>
      <c r="E121" s="42"/>
      <c r="F121" s="43"/>
      <c r="G121" s="43"/>
      <c r="H121" s="4" t="s">
        <v>41</v>
      </c>
      <c r="I121" s="44"/>
      <c r="J121" s="44"/>
      <c r="K121" s="44"/>
      <c r="L121" s="46"/>
    </row>
    <row r="122" spans="1:12" ht="18.75" customHeight="1">
      <c r="A122" s="3">
        <f>IF(A121="","",A121)</f>
      </c>
      <c r="B122" s="3">
        <f>IF(B121="","",B121)</f>
      </c>
      <c r="C122" s="3">
        <f>IF(C121="","",C121)</f>
      </c>
      <c r="D122" s="41">
        <f>IF(D121="","",D121)</f>
      </c>
      <c r="E122" s="3">
        <f>IF(E121="","",E121)</f>
      </c>
      <c r="F122" s="41">
        <f>IF(F121="","",F121)</f>
      </c>
      <c r="G122" s="41">
        <f>G121</f>
        <v>0</v>
      </c>
      <c r="H122" s="4" t="s">
        <v>7</v>
      </c>
      <c r="I122" s="44"/>
      <c r="J122" s="44"/>
      <c r="K122" s="44"/>
      <c r="L122" s="46"/>
    </row>
    <row r="123" spans="1:12" ht="18.75" customHeight="1">
      <c r="A123" s="3">
        <f>IF(A122="","",A122)</f>
      </c>
      <c r="B123" s="3">
        <f>IF(B122="","",B122)</f>
      </c>
      <c r="C123" s="3">
        <f>IF(C122="","",C122)</f>
      </c>
      <c r="D123" s="41">
        <f>IF(D122="","",D122)</f>
      </c>
      <c r="E123" s="3">
        <f>IF(E122="","",E122)</f>
      </c>
      <c r="F123" s="41">
        <f>IF(F122="","",F122)</f>
      </c>
      <c r="G123" s="41">
        <f>G121</f>
        <v>0</v>
      </c>
      <c r="H123" s="4" t="s">
        <v>6</v>
      </c>
      <c r="I123" s="44"/>
      <c r="J123" s="44"/>
      <c r="K123" s="44"/>
      <c r="L123" s="46"/>
    </row>
    <row r="124" spans="1:12" ht="18.75" customHeight="1" thickBot="1">
      <c r="A124" s="3">
        <f>IF(A123="","",A123)</f>
      </c>
      <c r="B124" s="3">
        <f>IF(B123="","",B123)</f>
      </c>
      <c r="C124" s="3">
        <f>IF(C123="","",C123)</f>
      </c>
      <c r="D124" s="41">
        <f>IF(D123="","",D123)</f>
      </c>
      <c r="E124" s="3">
        <f>IF(E123="","",E123)</f>
      </c>
      <c r="F124" s="41">
        <f>IF(F123="","",F123)</f>
      </c>
      <c r="G124" s="41">
        <f>G121</f>
        <v>0</v>
      </c>
      <c r="H124" s="63" t="s">
        <v>8</v>
      </c>
      <c r="I124" s="44"/>
      <c r="J124" s="44"/>
      <c r="K124" s="44"/>
      <c r="L124" s="46"/>
    </row>
    <row r="125" spans="1:12" ht="18.75" customHeight="1">
      <c r="A125" s="42"/>
      <c r="B125" s="42"/>
      <c r="C125" s="42"/>
      <c r="D125" s="43"/>
      <c r="E125" s="42"/>
      <c r="F125" s="43"/>
      <c r="G125" s="43"/>
      <c r="H125" s="4" t="s">
        <v>41</v>
      </c>
      <c r="I125" s="44"/>
      <c r="J125" s="44"/>
      <c r="K125" s="44"/>
      <c r="L125" s="46"/>
    </row>
    <row r="126" spans="1:12" ht="18.75" customHeight="1">
      <c r="A126" s="3">
        <f>IF(A125="","",A125)</f>
      </c>
      <c r="B126" s="3">
        <f>IF(B125="","",B125)</f>
      </c>
      <c r="C126" s="3">
        <f>IF(C125="","",C125)</f>
      </c>
      <c r="D126" s="41">
        <f>IF(D125="","",D125)</f>
      </c>
      <c r="E126" s="3">
        <f>IF(E125="","",E125)</f>
      </c>
      <c r="F126" s="41">
        <f>IF(F125="","",F125)</f>
      </c>
      <c r="G126" s="41">
        <f>G125</f>
        <v>0</v>
      </c>
      <c r="H126" s="4" t="s">
        <v>7</v>
      </c>
      <c r="I126" s="44"/>
      <c r="J126" s="44"/>
      <c r="K126" s="44"/>
      <c r="L126" s="46"/>
    </row>
    <row r="127" spans="1:12" ht="18.75" customHeight="1">
      <c r="A127" s="3">
        <f>IF(A126="","",A126)</f>
      </c>
      <c r="B127" s="3">
        <f>IF(B126="","",B126)</f>
      </c>
      <c r="C127" s="3">
        <f>IF(C126="","",C126)</f>
      </c>
      <c r="D127" s="41">
        <f>IF(D126="","",D126)</f>
      </c>
      <c r="E127" s="3">
        <f>IF(E126="","",E126)</f>
      </c>
      <c r="F127" s="41">
        <f>IF(F126="","",F126)</f>
      </c>
      <c r="G127" s="41">
        <f>G125</f>
        <v>0</v>
      </c>
      <c r="H127" s="4" t="s">
        <v>6</v>
      </c>
      <c r="I127" s="44"/>
      <c r="J127" s="44"/>
      <c r="K127" s="44"/>
      <c r="L127" s="46"/>
    </row>
    <row r="128" spans="1:12" ht="18.75" customHeight="1" thickBot="1">
      <c r="A128" s="3">
        <f>IF(A127="","",A127)</f>
      </c>
      <c r="B128" s="3">
        <f>IF(B127="","",B127)</f>
      </c>
      <c r="C128" s="3">
        <f>IF(C127="","",C127)</f>
      </c>
      <c r="D128" s="41">
        <f>IF(D127="","",D127)</f>
      </c>
      <c r="E128" s="3">
        <f>IF(E127="","",E127)</f>
      </c>
      <c r="F128" s="41">
        <f>IF(F127="","",F127)</f>
      </c>
      <c r="G128" s="41">
        <f>G125</f>
        <v>0</v>
      </c>
      <c r="H128" s="63" t="s">
        <v>8</v>
      </c>
      <c r="I128" s="44"/>
      <c r="J128" s="44"/>
      <c r="K128" s="44"/>
      <c r="L128" s="46"/>
    </row>
    <row r="129" spans="1:12" ht="18.75" customHeight="1">
      <c r="A129" s="42"/>
      <c r="B129" s="42"/>
      <c r="C129" s="42"/>
      <c r="D129" s="43"/>
      <c r="E129" s="42"/>
      <c r="F129" s="43"/>
      <c r="G129" s="43"/>
      <c r="H129" s="4" t="s">
        <v>41</v>
      </c>
      <c r="I129" s="44"/>
      <c r="J129" s="44"/>
      <c r="K129" s="44"/>
      <c r="L129" s="46"/>
    </row>
    <row r="130" spans="1:12" ht="18.75" customHeight="1">
      <c r="A130" s="3">
        <f>IF(A129="","",A129)</f>
      </c>
      <c r="B130" s="3">
        <f>IF(B129="","",B129)</f>
      </c>
      <c r="C130" s="3">
        <f>IF(C129="","",C129)</f>
      </c>
      <c r="D130" s="41">
        <f>IF(D129="","",D129)</f>
      </c>
      <c r="E130" s="3">
        <f>IF(E129="","",E129)</f>
      </c>
      <c r="F130" s="41">
        <f>IF(F129="","",F129)</f>
      </c>
      <c r="G130" s="41">
        <f>G129</f>
        <v>0</v>
      </c>
      <c r="H130" s="4" t="s">
        <v>7</v>
      </c>
      <c r="I130" s="44"/>
      <c r="J130" s="44"/>
      <c r="K130" s="44"/>
      <c r="L130" s="46"/>
    </row>
    <row r="131" spans="1:12" ht="18.75" customHeight="1">
      <c r="A131" s="3">
        <f>IF(A130="","",A130)</f>
      </c>
      <c r="B131" s="3">
        <f>IF(B130="","",B130)</f>
      </c>
      <c r="C131" s="3">
        <f>IF(C130="","",C130)</f>
      </c>
      <c r="D131" s="41">
        <f>IF(D130="","",D130)</f>
      </c>
      <c r="E131" s="3">
        <f>IF(E130="","",E130)</f>
      </c>
      <c r="F131" s="41">
        <f>IF(F130="","",F130)</f>
      </c>
      <c r="G131" s="41">
        <f>G129</f>
        <v>0</v>
      </c>
      <c r="H131" s="4" t="s">
        <v>6</v>
      </c>
      <c r="I131" s="44"/>
      <c r="J131" s="44"/>
      <c r="K131" s="44"/>
      <c r="L131" s="46"/>
    </row>
    <row r="132" spans="1:12" ht="18.75" customHeight="1" thickBot="1">
      <c r="A132" s="3">
        <f>IF(A131="","",A131)</f>
      </c>
      <c r="B132" s="3">
        <f>IF(B131="","",B131)</f>
      </c>
      <c r="C132" s="3">
        <f>IF(C131="","",C131)</f>
      </c>
      <c r="D132" s="41">
        <f>IF(D131="","",D131)</f>
      </c>
      <c r="E132" s="3">
        <f>IF(E131="","",E131)</f>
      </c>
      <c r="F132" s="41">
        <f>IF(F131="","",F131)</f>
      </c>
      <c r="G132" s="41">
        <f>G129</f>
        <v>0</v>
      </c>
      <c r="H132" s="63" t="s">
        <v>8</v>
      </c>
      <c r="I132" s="44"/>
      <c r="J132" s="44"/>
      <c r="K132" s="44"/>
      <c r="L132" s="46"/>
    </row>
    <row r="133" spans="1:12" ht="18.75" customHeight="1">
      <c r="A133" s="42"/>
      <c r="B133" s="42"/>
      <c r="C133" s="42"/>
      <c r="D133" s="43"/>
      <c r="E133" s="42"/>
      <c r="F133" s="43"/>
      <c r="G133" s="43"/>
      <c r="H133" s="4" t="s">
        <v>41</v>
      </c>
      <c r="I133" s="44"/>
      <c r="J133" s="44"/>
      <c r="K133" s="44"/>
      <c r="L133" s="46"/>
    </row>
    <row r="134" spans="1:12" ht="18.75" customHeight="1">
      <c r="A134" s="3">
        <f>IF(A133="","",A133)</f>
      </c>
      <c r="B134" s="3">
        <f>IF(B133="","",B133)</f>
      </c>
      <c r="C134" s="3">
        <f>IF(C133="","",C133)</f>
      </c>
      <c r="D134" s="41">
        <f>IF(D133="","",D133)</f>
      </c>
      <c r="E134" s="3">
        <f>IF(E133="","",E133)</f>
      </c>
      <c r="F134" s="41">
        <f>IF(F133="","",F133)</f>
      </c>
      <c r="G134" s="41">
        <f>G133</f>
        <v>0</v>
      </c>
      <c r="H134" s="4" t="s">
        <v>7</v>
      </c>
      <c r="I134" s="44"/>
      <c r="J134" s="44"/>
      <c r="K134" s="44"/>
      <c r="L134" s="46"/>
    </row>
    <row r="135" spans="1:12" ht="18.75" customHeight="1">
      <c r="A135" s="3">
        <f>IF(A134="","",A134)</f>
      </c>
      <c r="B135" s="3">
        <f>IF(B134="","",B134)</f>
      </c>
      <c r="C135" s="3">
        <f>IF(C134="","",C134)</f>
      </c>
      <c r="D135" s="41">
        <f>IF(D134="","",D134)</f>
      </c>
      <c r="E135" s="3">
        <f>IF(E134="","",E134)</f>
      </c>
      <c r="F135" s="41">
        <f>IF(F134="","",F134)</f>
      </c>
      <c r="G135" s="41">
        <f>G133</f>
        <v>0</v>
      </c>
      <c r="H135" s="4" t="s">
        <v>6</v>
      </c>
      <c r="I135" s="44"/>
      <c r="J135" s="44"/>
      <c r="K135" s="44"/>
      <c r="L135" s="46"/>
    </row>
    <row r="136" spans="1:12" ht="18.75" customHeight="1" thickBot="1">
      <c r="A136" s="3">
        <f>IF(A135="","",A135)</f>
      </c>
      <c r="B136" s="3">
        <f>IF(B135="","",B135)</f>
      </c>
      <c r="C136" s="3">
        <f>IF(C135="","",C135)</f>
      </c>
      <c r="D136" s="41">
        <f>IF(D135="","",D135)</f>
      </c>
      <c r="E136" s="3">
        <f>IF(E135="","",E135)</f>
      </c>
      <c r="F136" s="41">
        <f>IF(F135="","",F135)</f>
      </c>
      <c r="G136" s="41">
        <f>G133</f>
        <v>0</v>
      </c>
      <c r="H136" s="63" t="s">
        <v>8</v>
      </c>
      <c r="I136" s="44"/>
      <c r="J136" s="44"/>
      <c r="K136" s="44"/>
      <c r="L136" s="46"/>
    </row>
    <row r="137" spans="1:12" ht="18.75" customHeight="1">
      <c r="A137" s="42"/>
      <c r="B137" s="42"/>
      <c r="C137" s="42"/>
      <c r="D137" s="43"/>
      <c r="E137" s="42"/>
      <c r="F137" s="43"/>
      <c r="G137" s="43"/>
      <c r="H137" s="4" t="s">
        <v>41</v>
      </c>
      <c r="I137" s="44"/>
      <c r="J137" s="44"/>
      <c r="K137" s="44"/>
      <c r="L137" s="46"/>
    </row>
    <row r="138" spans="1:12" ht="18.75" customHeight="1">
      <c r="A138" s="3">
        <f>IF(A137="","",A137)</f>
      </c>
      <c r="B138" s="3">
        <f>IF(B137="","",B137)</f>
      </c>
      <c r="C138" s="3">
        <f>IF(C137="","",C137)</f>
      </c>
      <c r="D138" s="41">
        <f>IF(D137="","",D137)</f>
      </c>
      <c r="E138" s="3">
        <f>IF(E137="","",E137)</f>
      </c>
      <c r="F138" s="41">
        <f>IF(F137="","",F137)</f>
      </c>
      <c r="G138" s="41">
        <f>G137</f>
        <v>0</v>
      </c>
      <c r="H138" s="4" t="s">
        <v>7</v>
      </c>
      <c r="I138" s="44"/>
      <c r="J138" s="44"/>
      <c r="K138" s="44"/>
      <c r="L138" s="46"/>
    </row>
    <row r="139" spans="1:12" ht="18.75" customHeight="1">
      <c r="A139" s="3">
        <f>IF(A138="","",A138)</f>
      </c>
      <c r="B139" s="3">
        <f>IF(B138="","",B138)</f>
      </c>
      <c r="C139" s="3">
        <f>IF(C138="","",C138)</f>
      </c>
      <c r="D139" s="41">
        <f>IF(D138="","",D138)</f>
      </c>
      <c r="E139" s="3">
        <f>IF(E138="","",E138)</f>
      </c>
      <c r="F139" s="41">
        <f>IF(F138="","",F138)</f>
      </c>
      <c r="G139" s="41">
        <f>G137</f>
        <v>0</v>
      </c>
      <c r="H139" s="4" t="s">
        <v>6</v>
      </c>
      <c r="I139" s="44"/>
      <c r="J139" s="44"/>
      <c r="K139" s="44"/>
      <c r="L139" s="46"/>
    </row>
    <row r="140" spans="1:12" ht="18.75" customHeight="1" thickBot="1">
      <c r="A140" s="3">
        <f>IF(A139="","",A139)</f>
      </c>
      <c r="B140" s="3">
        <f>IF(B139="","",B139)</f>
      </c>
      <c r="C140" s="3">
        <f>IF(C139="","",C139)</f>
      </c>
      <c r="D140" s="41">
        <f>IF(D139="","",D139)</f>
      </c>
      <c r="E140" s="3">
        <f>IF(E139="","",E139)</f>
      </c>
      <c r="F140" s="41">
        <f>IF(F139="","",F139)</f>
      </c>
      <c r="G140" s="41">
        <f>G137</f>
        <v>0</v>
      </c>
      <c r="H140" s="63" t="s">
        <v>8</v>
      </c>
      <c r="I140" s="44"/>
      <c r="J140" s="44"/>
      <c r="K140" s="44"/>
      <c r="L140" s="46"/>
    </row>
    <row r="141" spans="1:12" ht="18.75" customHeight="1">
      <c r="A141" s="42"/>
      <c r="B141" s="42"/>
      <c r="C141" s="42"/>
      <c r="D141" s="43"/>
      <c r="E141" s="42"/>
      <c r="F141" s="43"/>
      <c r="G141" s="43"/>
      <c r="H141" s="4" t="s">
        <v>41</v>
      </c>
      <c r="I141" s="44"/>
      <c r="J141" s="44"/>
      <c r="K141" s="44"/>
      <c r="L141" s="46"/>
    </row>
    <row r="142" spans="1:12" ht="18.75" customHeight="1">
      <c r="A142" s="3">
        <f>IF(A141="","",A141)</f>
      </c>
      <c r="B142" s="3">
        <f>IF(B141="","",B141)</f>
      </c>
      <c r="C142" s="3">
        <f>IF(C141="","",C141)</f>
      </c>
      <c r="D142" s="41">
        <f>IF(D141="","",D141)</f>
      </c>
      <c r="E142" s="3">
        <f>IF(E141="","",E141)</f>
      </c>
      <c r="F142" s="41">
        <f>IF(F141="","",F141)</f>
      </c>
      <c r="G142" s="41">
        <f>G141</f>
        <v>0</v>
      </c>
      <c r="H142" s="4" t="s">
        <v>7</v>
      </c>
      <c r="I142" s="44"/>
      <c r="J142" s="44"/>
      <c r="K142" s="44"/>
      <c r="L142" s="46"/>
    </row>
    <row r="143" spans="1:12" ht="18.75" customHeight="1">
      <c r="A143" s="3">
        <f>IF(A142="","",A142)</f>
      </c>
      <c r="B143" s="3">
        <f>IF(B142="","",B142)</f>
      </c>
      <c r="C143" s="3">
        <f>IF(C142="","",C142)</f>
      </c>
      <c r="D143" s="41">
        <f>IF(D142="","",D142)</f>
      </c>
      <c r="E143" s="3">
        <f>IF(E142="","",E142)</f>
      </c>
      <c r="F143" s="41">
        <f>IF(F142="","",F142)</f>
      </c>
      <c r="G143" s="41">
        <f>G141</f>
        <v>0</v>
      </c>
      <c r="H143" s="4" t="s">
        <v>6</v>
      </c>
      <c r="I143" s="44"/>
      <c r="J143" s="44"/>
      <c r="K143" s="44"/>
      <c r="L143" s="46"/>
    </row>
    <row r="144" spans="1:12" ht="18.75" customHeight="1" thickBot="1">
      <c r="A144" s="3">
        <f>IF(A143="","",A143)</f>
      </c>
      <c r="B144" s="3">
        <f>IF(B143="","",B143)</f>
      </c>
      <c r="C144" s="3">
        <f>IF(C143="","",C143)</f>
      </c>
      <c r="D144" s="41">
        <f>IF(D143="","",D143)</f>
      </c>
      <c r="E144" s="3">
        <f>IF(E143="","",E143)</f>
      </c>
      <c r="F144" s="41">
        <f>IF(F143="","",F143)</f>
      </c>
      <c r="G144" s="41">
        <f>G141</f>
        <v>0</v>
      </c>
      <c r="H144" s="63" t="s">
        <v>8</v>
      </c>
      <c r="I144" s="44"/>
      <c r="J144" s="44"/>
      <c r="K144" s="44"/>
      <c r="L144" s="46"/>
    </row>
    <row r="145" spans="1:12" ht="18.75" customHeight="1">
      <c r="A145" s="42"/>
      <c r="B145" s="42"/>
      <c r="C145" s="42"/>
      <c r="D145" s="43"/>
      <c r="E145" s="42"/>
      <c r="F145" s="43"/>
      <c r="G145" s="43"/>
      <c r="H145" s="4" t="s">
        <v>41</v>
      </c>
      <c r="I145" s="44"/>
      <c r="J145" s="44"/>
      <c r="K145" s="44"/>
      <c r="L145" s="46"/>
    </row>
    <row r="146" spans="1:12" ht="18.75" customHeight="1">
      <c r="A146" s="3">
        <f>IF(A145="","",A145)</f>
      </c>
      <c r="B146" s="3">
        <f>IF(B145="","",B145)</f>
      </c>
      <c r="C146" s="3">
        <f>IF(C145="","",C145)</f>
      </c>
      <c r="D146" s="41">
        <f>IF(D145="","",D145)</f>
      </c>
      <c r="E146" s="3">
        <f>IF(E145="","",E145)</f>
      </c>
      <c r="F146" s="41">
        <f>IF(F145="","",F145)</f>
      </c>
      <c r="G146" s="41">
        <f>G145</f>
        <v>0</v>
      </c>
      <c r="H146" s="4" t="s">
        <v>7</v>
      </c>
      <c r="I146" s="44"/>
      <c r="J146" s="44"/>
      <c r="K146" s="44"/>
      <c r="L146" s="46"/>
    </row>
    <row r="147" spans="1:12" ht="18.75" customHeight="1">
      <c r="A147" s="3">
        <f>IF(A146="","",A146)</f>
      </c>
      <c r="B147" s="3">
        <f>IF(B146="","",B146)</f>
      </c>
      <c r="C147" s="3">
        <f>IF(C146="","",C146)</f>
      </c>
      <c r="D147" s="41">
        <f>IF(D146="","",D146)</f>
      </c>
      <c r="E147" s="3">
        <f>IF(E146="","",E146)</f>
      </c>
      <c r="F147" s="41">
        <f>IF(F146="","",F146)</f>
      </c>
      <c r="G147" s="41">
        <f>G145</f>
        <v>0</v>
      </c>
      <c r="H147" s="4" t="s">
        <v>6</v>
      </c>
      <c r="I147" s="44"/>
      <c r="J147" s="44"/>
      <c r="K147" s="44"/>
      <c r="L147" s="46"/>
    </row>
    <row r="148" spans="1:12" ht="18.75" customHeight="1" thickBot="1">
      <c r="A148" s="3">
        <f>IF(A147="","",A147)</f>
      </c>
      <c r="B148" s="3">
        <f>IF(B147="","",B147)</f>
      </c>
      <c r="C148" s="3">
        <f>IF(C147="","",C147)</f>
      </c>
      <c r="D148" s="41">
        <f>IF(D147="","",D147)</f>
      </c>
      <c r="E148" s="3">
        <f>IF(E147="","",E147)</f>
      </c>
      <c r="F148" s="41">
        <f>IF(F147="","",F147)</f>
      </c>
      <c r="G148" s="41">
        <f>G145</f>
        <v>0</v>
      </c>
      <c r="H148" s="63" t="s">
        <v>8</v>
      </c>
      <c r="I148" s="44"/>
      <c r="J148" s="44"/>
      <c r="K148" s="44"/>
      <c r="L148" s="46"/>
    </row>
    <row r="149" spans="1:12" ht="18.75" customHeight="1">
      <c r="A149" s="42"/>
      <c r="B149" s="42"/>
      <c r="C149" s="42"/>
      <c r="D149" s="43"/>
      <c r="E149" s="42"/>
      <c r="F149" s="43"/>
      <c r="G149" s="43"/>
      <c r="H149" s="4" t="s">
        <v>41</v>
      </c>
      <c r="I149" s="44"/>
      <c r="J149" s="44"/>
      <c r="K149" s="44"/>
      <c r="L149" s="46"/>
    </row>
    <row r="150" spans="1:12" ht="18.75" customHeight="1">
      <c r="A150" s="3">
        <f>IF(A149="","",A149)</f>
      </c>
      <c r="B150" s="3">
        <f>IF(B149="","",B149)</f>
      </c>
      <c r="C150" s="3">
        <f>IF(C149="","",C149)</f>
      </c>
      <c r="D150" s="41">
        <f>IF(D149="","",D149)</f>
      </c>
      <c r="E150" s="3">
        <f>IF(E149="","",E149)</f>
      </c>
      <c r="F150" s="41">
        <f>IF(F149="","",F149)</f>
      </c>
      <c r="G150" s="41">
        <f>G149</f>
        <v>0</v>
      </c>
      <c r="H150" s="4" t="s">
        <v>7</v>
      </c>
      <c r="I150" s="44"/>
      <c r="J150" s="44"/>
      <c r="K150" s="44"/>
      <c r="L150" s="46"/>
    </row>
    <row r="151" spans="1:12" ht="18.75" customHeight="1">
      <c r="A151" s="3">
        <f>IF(A150="","",A150)</f>
      </c>
      <c r="B151" s="3">
        <f>IF(B150="","",B150)</f>
      </c>
      <c r="C151" s="3">
        <f>IF(C150="","",C150)</f>
      </c>
      <c r="D151" s="41">
        <f>IF(D150="","",D150)</f>
      </c>
      <c r="E151" s="3">
        <f>IF(E150="","",E150)</f>
      </c>
      <c r="F151" s="41">
        <f>IF(F150="","",F150)</f>
      </c>
      <c r="G151" s="41">
        <f>G149</f>
        <v>0</v>
      </c>
      <c r="H151" s="4" t="s">
        <v>6</v>
      </c>
      <c r="I151" s="44"/>
      <c r="J151" s="44"/>
      <c r="K151" s="44"/>
      <c r="L151" s="46"/>
    </row>
    <row r="152" spans="1:12" ht="18.75" customHeight="1" thickBot="1">
      <c r="A152" s="3">
        <f>IF(A151="","",A151)</f>
      </c>
      <c r="B152" s="3">
        <f>IF(B151="","",B151)</f>
      </c>
      <c r="C152" s="3">
        <f>IF(C151="","",C151)</f>
      </c>
      <c r="D152" s="41">
        <f>IF(D151="","",D151)</f>
      </c>
      <c r="E152" s="3">
        <f>IF(E151="","",E151)</f>
      </c>
      <c r="F152" s="41">
        <f>IF(F151="","",F151)</f>
      </c>
      <c r="G152" s="41">
        <f>G149</f>
        <v>0</v>
      </c>
      <c r="H152" s="63" t="s">
        <v>8</v>
      </c>
      <c r="I152" s="44"/>
      <c r="J152" s="44"/>
      <c r="K152" s="44"/>
      <c r="L152" s="46"/>
    </row>
    <row r="153" spans="1:12" ht="18.75" customHeight="1">
      <c r="A153" s="42"/>
      <c r="B153" s="42"/>
      <c r="C153" s="42"/>
      <c r="D153" s="43"/>
      <c r="E153" s="42"/>
      <c r="F153" s="43"/>
      <c r="G153" s="43"/>
      <c r="H153" s="4" t="s">
        <v>41</v>
      </c>
      <c r="I153" s="44"/>
      <c r="J153" s="44"/>
      <c r="K153" s="44"/>
      <c r="L153" s="46"/>
    </row>
    <row r="154" spans="1:12" ht="18.75" customHeight="1">
      <c r="A154" s="3">
        <f>IF(A153="","",A153)</f>
      </c>
      <c r="B154" s="3">
        <f>IF(B153="","",B153)</f>
      </c>
      <c r="C154" s="3">
        <f>IF(C153="","",C153)</f>
      </c>
      <c r="D154" s="41">
        <f>IF(D153="","",D153)</f>
      </c>
      <c r="E154" s="3">
        <f>IF(E153="","",E153)</f>
      </c>
      <c r="F154" s="41">
        <f>IF(F153="","",F153)</f>
      </c>
      <c r="G154" s="41">
        <f>G153</f>
        <v>0</v>
      </c>
      <c r="H154" s="4" t="s">
        <v>7</v>
      </c>
      <c r="I154" s="44"/>
      <c r="J154" s="44"/>
      <c r="K154" s="44"/>
      <c r="L154" s="46"/>
    </row>
    <row r="155" spans="1:12" ht="18.75" customHeight="1">
      <c r="A155" s="3">
        <f>IF(A154="","",A154)</f>
      </c>
      <c r="B155" s="3">
        <f>IF(B154="","",B154)</f>
      </c>
      <c r="C155" s="3">
        <f>IF(C154="","",C154)</f>
      </c>
      <c r="D155" s="41">
        <f>IF(D154="","",D154)</f>
      </c>
      <c r="E155" s="3">
        <f>IF(E154="","",E154)</f>
      </c>
      <c r="F155" s="41">
        <f>IF(F154="","",F154)</f>
      </c>
      <c r="G155" s="41">
        <f>G153</f>
        <v>0</v>
      </c>
      <c r="H155" s="4" t="s">
        <v>6</v>
      </c>
      <c r="I155" s="44"/>
      <c r="J155" s="44"/>
      <c r="K155" s="44"/>
      <c r="L155" s="46"/>
    </row>
    <row r="156" spans="1:12" ht="18.75" customHeight="1" thickBot="1">
      <c r="A156" s="3">
        <f>IF(A155="","",A155)</f>
      </c>
      <c r="B156" s="3">
        <f>IF(B155="","",B155)</f>
      </c>
      <c r="C156" s="3">
        <f>IF(C155="","",C155)</f>
      </c>
      <c r="D156" s="41">
        <f>IF(D155="","",D155)</f>
      </c>
      <c r="E156" s="3">
        <f>IF(E155="","",E155)</f>
      </c>
      <c r="F156" s="41">
        <f>IF(F155="","",F155)</f>
      </c>
      <c r="G156" s="41">
        <f>G153</f>
        <v>0</v>
      </c>
      <c r="H156" s="63" t="s">
        <v>8</v>
      </c>
      <c r="I156" s="44"/>
      <c r="J156" s="44"/>
      <c r="K156" s="44"/>
      <c r="L156" s="46"/>
    </row>
    <row r="157" spans="1:12" ht="18.75" customHeight="1">
      <c r="A157" s="42"/>
      <c r="B157" s="42"/>
      <c r="C157" s="42"/>
      <c r="D157" s="43"/>
      <c r="E157" s="42"/>
      <c r="F157" s="43"/>
      <c r="G157" s="43"/>
      <c r="H157" s="4" t="s">
        <v>41</v>
      </c>
      <c r="I157" s="44"/>
      <c r="J157" s="44"/>
      <c r="K157" s="44"/>
      <c r="L157" s="46"/>
    </row>
    <row r="158" spans="1:12" ht="18.75" customHeight="1">
      <c r="A158" s="3">
        <f>IF(A157="","",A157)</f>
      </c>
      <c r="B158" s="3">
        <f>IF(B157="","",B157)</f>
      </c>
      <c r="C158" s="3">
        <f>IF(C157="","",C157)</f>
      </c>
      <c r="D158" s="41">
        <f>IF(D157="","",D157)</f>
      </c>
      <c r="E158" s="3">
        <f>IF(E157="","",E157)</f>
      </c>
      <c r="F158" s="41">
        <f>IF(F157="","",F157)</f>
      </c>
      <c r="G158" s="41">
        <f>G157</f>
        <v>0</v>
      </c>
      <c r="H158" s="4" t="s">
        <v>7</v>
      </c>
      <c r="I158" s="44"/>
      <c r="J158" s="44"/>
      <c r="K158" s="44"/>
      <c r="L158" s="46"/>
    </row>
    <row r="159" spans="1:12" ht="18.75" customHeight="1">
      <c r="A159" s="3">
        <f>IF(A158="","",A158)</f>
      </c>
      <c r="B159" s="3">
        <f>IF(B158="","",B158)</f>
      </c>
      <c r="C159" s="3">
        <f>IF(C158="","",C158)</f>
      </c>
      <c r="D159" s="41">
        <f>IF(D158="","",D158)</f>
      </c>
      <c r="E159" s="3">
        <f>IF(E158="","",E158)</f>
      </c>
      <c r="F159" s="41">
        <f>IF(F158="","",F158)</f>
      </c>
      <c r="G159" s="41">
        <f>G157</f>
        <v>0</v>
      </c>
      <c r="H159" s="4" t="s">
        <v>6</v>
      </c>
      <c r="I159" s="44"/>
      <c r="J159" s="44"/>
      <c r="K159" s="44"/>
      <c r="L159" s="46"/>
    </row>
    <row r="160" spans="1:12" ht="18.75" customHeight="1" thickBot="1">
      <c r="A160" s="3">
        <f>IF(A159="","",A159)</f>
      </c>
      <c r="B160" s="3">
        <f>IF(B159="","",B159)</f>
      </c>
      <c r="C160" s="3">
        <f>IF(C159="","",C159)</f>
      </c>
      <c r="D160" s="41">
        <f>IF(D159="","",D159)</f>
      </c>
      <c r="E160" s="3">
        <f>IF(E159="","",E159)</f>
      </c>
      <c r="F160" s="41">
        <f>IF(F159="","",F159)</f>
      </c>
      <c r="G160" s="41">
        <f>G157</f>
        <v>0</v>
      </c>
      <c r="H160" s="63" t="s">
        <v>8</v>
      </c>
      <c r="I160" s="44"/>
      <c r="J160" s="44"/>
      <c r="K160" s="44"/>
      <c r="L160" s="46"/>
    </row>
    <row r="161" spans="1:12" ht="18.75" customHeight="1">
      <c r="A161" s="42"/>
      <c r="B161" s="42"/>
      <c r="C161" s="42"/>
      <c r="D161" s="43"/>
      <c r="E161" s="42"/>
      <c r="F161" s="43"/>
      <c r="G161" s="43"/>
      <c r="H161" s="4" t="s">
        <v>41</v>
      </c>
      <c r="I161" s="44"/>
      <c r="J161" s="44"/>
      <c r="K161" s="44"/>
      <c r="L161" s="46"/>
    </row>
    <row r="162" spans="1:12" ht="18.75" customHeight="1">
      <c r="A162" s="3">
        <f>IF(A161="","",A161)</f>
      </c>
      <c r="B162" s="3">
        <f>IF(B161="","",B161)</f>
      </c>
      <c r="C162" s="3">
        <f>IF(C161="","",C161)</f>
      </c>
      <c r="D162" s="41">
        <f>IF(D161="","",D161)</f>
      </c>
      <c r="E162" s="3">
        <f>IF(E161="","",E161)</f>
      </c>
      <c r="F162" s="41">
        <f>IF(F161="","",F161)</f>
      </c>
      <c r="G162" s="41">
        <f>G161</f>
        <v>0</v>
      </c>
      <c r="H162" s="4" t="s">
        <v>7</v>
      </c>
      <c r="I162" s="44"/>
      <c r="J162" s="44"/>
      <c r="K162" s="44"/>
      <c r="L162" s="46"/>
    </row>
    <row r="163" spans="1:12" ht="18.75" customHeight="1">
      <c r="A163" s="3">
        <f>IF(A162="","",A162)</f>
      </c>
      <c r="B163" s="3">
        <f>IF(B162="","",B162)</f>
      </c>
      <c r="C163" s="3">
        <f>IF(C162="","",C162)</f>
      </c>
      <c r="D163" s="41">
        <f>IF(D162="","",D162)</f>
      </c>
      <c r="E163" s="3">
        <f>IF(E162="","",E162)</f>
      </c>
      <c r="F163" s="41">
        <f>IF(F162="","",F162)</f>
      </c>
      <c r="G163" s="41">
        <f>G161</f>
        <v>0</v>
      </c>
      <c r="H163" s="4" t="s">
        <v>6</v>
      </c>
      <c r="I163" s="44"/>
      <c r="J163" s="44"/>
      <c r="K163" s="44"/>
      <c r="L163" s="46"/>
    </row>
    <row r="164" spans="1:12" ht="18.75" customHeight="1" thickBot="1">
      <c r="A164" s="3">
        <f>IF(A163="","",A163)</f>
      </c>
      <c r="B164" s="3">
        <f>IF(B163="","",B163)</f>
      </c>
      <c r="C164" s="3">
        <f>IF(C163="","",C163)</f>
      </c>
      <c r="D164" s="41">
        <f>IF(D163="","",D163)</f>
      </c>
      <c r="E164" s="3">
        <f>IF(E163="","",E163)</f>
      </c>
      <c r="F164" s="41">
        <f>IF(F163="","",F163)</f>
      </c>
      <c r="G164" s="41">
        <f>G161</f>
        <v>0</v>
      </c>
      <c r="H164" s="63" t="s">
        <v>8</v>
      </c>
      <c r="I164" s="44"/>
      <c r="J164" s="44"/>
      <c r="K164" s="44"/>
      <c r="L164" s="46"/>
    </row>
    <row r="165" spans="1:12" ht="18.75" customHeight="1">
      <c r="A165" s="42"/>
      <c r="B165" s="42"/>
      <c r="C165" s="42"/>
      <c r="D165" s="43"/>
      <c r="E165" s="42"/>
      <c r="F165" s="43"/>
      <c r="G165" s="43"/>
      <c r="H165" s="4" t="s">
        <v>41</v>
      </c>
      <c r="I165" s="44"/>
      <c r="J165" s="44"/>
      <c r="K165" s="44"/>
      <c r="L165" s="46"/>
    </row>
    <row r="166" spans="1:12" ht="18.75" customHeight="1">
      <c r="A166" s="3">
        <f>IF(A165="","",A165)</f>
      </c>
      <c r="B166" s="3">
        <f>IF(B165="","",B165)</f>
      </c>
      <c r="C166" s="3">
        <f>IF(C165="","",C165)</f>
      </c>
      <c r="D166" s="41">
        <f>IF(D165="","",D165)</f>
      </c>
      <c r="E166" s="3">
        <f>IF(E165="","",E165)</f>
      </c>
      <c r="F166" s="41">
        <f>IF(F165="","",F165)</f>
      </c>
      <c r="G166" s="41">
        <f>G165</f>
        <v>0</v>
      </c>
      <c r="H166" s="4" t="s">
        <v>7</v>
      </c>
      <c r="I166" s="44"/>
      <c r="J166" s="44"/>
      <c r="K166" s="44"/>
      <c r="L166" s="46"/>
    </row>
    <row r="167" spans="1:12" ht="18.75" customHeight="1">
      <c r="A167" s="3">
        <f>IF(A166="","",A166)</f>
      </c>
      <c r="B167" s="3">
        <f>IF(B166="","",B166)</f>
      </c>
      <c r="C167" s="3">
        <f>IF(C166="","",C166)</f>
      </c>
      <c r="D167" s="41">
        <f>IF(D166="","",D166)</f>
      </c>
      <c r="E167" s="3">
        <f>IF(E166="","",E166)</f>
      </c>
      <c r="F167" s="41">
        <f>IF(F166="","",F166)</f>
      </c>
      <c r="G167" s="41">
        <f>G165</f>
        <v>0</v>
      </c>
      <c r="H167" s="4" t="s">
        <v>6</v>
      </c>
      <c r="I167" s="44"/>
      <c r="J167" s="44"/>
      <c r="K167" s="44"/>
      <c r="L167" s="46"/>
    </row>
    <row r="168" spans="1:12" ht="18.75" customHeight="1" thickBot="1">
      <c r="A168" s="3">
        <f>IF(A167="","",A167)</f>
      </c>
      <c r="B168" s="3">
        <f>IF(B167="","",B167)</f>
      </c>
      <c r="C168" s="3">
        <f>IF(C167="","",C167)</f>
      </c>
      <c r="D168" s="41">
        <f>IF(D167="","",D167)</f>
      </c>
      <c r="E168" s="3">
        <f>IF(E167="","",E167)</f>
      </c>
      <c r="F168" s="41">
        <f>IF(F167="","",F167)</f>
      </c>
      <c r="G168" s="41">
        <f>G165</f>
        <v>0</v>
      </c>
      <c r="H168" s="63" t="s">
        <v>8</v>
      </c>
      <c r="I168" s="44"/>
      <c r="J168" s="44"/>
      <c r="K168" s="44"/>
      <c r="L168" s="46"/>
    </row>
    <row r="169" spans="1:12" ht="18.75" customHeight="1">
      <c r="A169" s="42"/>
      <c r="B169" s="42"/>
      <c r="C169" s="42"/>
      <c r="D169" s="43"/>
      <c r="E169" s="42"/>
      <c r="F169" s="43"/>
      <c r="G169" s="43"/>
      <c r="H169" s="4" t="s">
        <v>41</v>
      </c>
      <c r="I169" s="44"/>
      <c r="J169" s="44"/>
      <c r="K169" s="44"/>
      <c r="L169" s="46"/>
    </row>
    <row r="170" spans="1:12" ht="18.75" customHeight="1">
      <c r="A170" s="3">
        <f>IF(A169="","",A169)</f>
      </c>
      <c r="B170" s="3">
        <f>IF(B169="","",B169)</f>
      </c>
      <c r="C170" s="3">
        <f>IF(C169="","",C169)</f>
      </c>
      <c r="D170" s="41">
        <f>IF(D169="","",D169)</f>
      </c>
      <c r="E170" s="3">
        <f>IF(E169="","",E169)</f>
      </c>
      <c r="F170" s="41">
        <f>IF(F169="","",F169)</f>
      </c>
      <c r="G170" s="41">
        <f>G169</f>
        <v>0</v>
      </c>
      <c r="H170" s="4" t="s">
        <v>7</v>
      </c>
      <c r="I170" s="44"/>
      <c r="J170" s="44"/>
      <c r="K170" s="44"/>
      <c r="L170" s="46"/>
    </row>
    <row r="171" spans="1:12" ht="18.75" customHeight="1">
      <c r="A171" s="3">
        <f>IF(A170="","",A170)</f>
      </c>
      <c r="B171" s="3">
        <f>IF(B170="","",B170)</f>
      </c>
      <c r="C171" s="3">
        <f>IF(C170="","",C170)</f>
      </c>
      <c r="D171" s="41">
        <f>IF(D170="","",D170)</f>
      </c>
      <c r="E171" s="3">
        <f>IF(E170="","",E170)</f>
      </c>
      <c r="F171" s="41">
        <f>IF(F170="","",F170)</f>
      </c>
      <c r="G171" s="41">
        <f>G169</f>
        <v>0</v>
      </c>
      <c r="H171" s="4" t="s">
        <v>6</v>
      </c>
      <c r="I171" s="44"/>
      <c r="J171" s="44"/>
      <c r="K171" s="44"/>
      <c r="L171" s="46"/>
    </row>
    <row r="172" spans="1:12" ht="18.75" customHeight="1" thickBot="1">
      <c r="A172" s="3">
        <f>IF(A171="","",A171)</f>
      </c>
      <c r="B172" s="3">
        <f>IF(B171="","",B171)</f>
      </c>
      <c r="C172" s="3">
        <f>IF(C171="","",C171)</f>
      </c>
      <c r="D172" s="41">
        <f>IF(D171="","",D171)</f>
      </c>
      <c r="E172" s="3">
        <f>IF(E171="","",E171)</f>
      </c>
      <c r="F172" s="41">
        <f>IF(F171="","",F171)</f>
      </c>
      <c r="G172" s="41">
        <f>G169</f>
        <v>0</v>
      </c>
      <c r="H172" s="63" t="s">
        <v>8</v>
      </c>
      <c r="I172" s="44"/>
      <c r="J172" s="44"/>
      <c r="K172" s="44"/>
      <c r="L172" s="46"/>
    </row>
    <row r="173" spans="1:12" ht="18.75" customHeight="1">
      <c r="A173" s="42"/>
      <c r="B173" s="42"/>
      <c r="C173" s="42"/>
      <c r="D173" s="43"/>
      <c r="E173" s="42"/>
      <c r="F173" s="43"/>
      <c r="G173" s="43"/>
      <c r="H173" s="4" t="s">
        <v>41</v>
      </c>
      <c r="I173" s="44"/>
      <c r="J173" s="44"/>
      <c r="K173" s="44"/>
      <c r="L173" s="46"/>
    </row>
    <row r="174" spans="1:12" ht="18.75" customHeight="1">
      <c r="A174" s="3">
        <f>IF(A173="","",A173)</f>
      </c>
      <c r="B174" s="3">
        <f>IF(B173="","",B173)</f>
      </c>
      <c r="C174" s="3">
        <f>IF(C173="","",C173)</f>
      </c>
      <c r="D174" s="41">
        <f>IF(D173="","",D173)</f>
      </c>
      <c r="E174" s="3">
        <f aca="true" t="shared" si="0" ref="E174:F176">IF(E173="","",E173)</f>
      </c>
      <c r="F174" s="41">
        <f>IF(F173="","",F173)</f>
      </c>
      <c r="G174" s="41">
        <f>G173</f>
        <v>0</v>
      </c>
      <c r="H174" s="4" t="s">
        <v>7</v>
      </c>
      <c r="I174" s="44"/>
      <c r="J174" s="44"/>
      <c r="K174" s="44"/>
      <c r="L174" s="46"/>
    </row>
    <row r="175" spans="1:12" ht="18.75" customHeight="1">
      <c r="A175" s="3">
        <f>IF(A174="","",A174)</f>
      </c>
      <c r="B175" s="3">
        <f>IF(B174="","",B174)</f>
      </c>
      <c r="C175" s="3">
        <f>IF(C174="","",C174)</f>
      </c>
      <c r="D175" s="41">
        <f>IF(D174="","",D174)</f>
      </c>
      <c r="E175" s="3">
        <f t="shared" si="0"/>
      </c>
      <c r="F175" s="41">
        <f>IF(F174="","",F174)</f>
      </c>
      <c r="G175" s="41">
        <f>G173</f>
        <v>0</v>
      </c>
      <c r="H175" s="4" t="s">
        <v>6</v>
      </c>
      <c r="I175" s="44"/>
      <c r="J175" s="44"/>
      <c r="K175" s="44"/>
      <c r="L175" s="46"/>
    </row>
    <row r="176" spans="1:12" ht="18.75" customHeight="1" thickBot="1">
      <c r="A176" s="3">
        <f>IF(A175="","",A175)</f>
      </c>
      <c r="B176" s="3">
        <f>IF(B175="","",B175)</f>
      </c>
      <c r="C176" s="3">
        <f>IF(C175="","",C175)</f>
      </c>
      <c r="D176" s="41">
        <f>IF(D175="","",D175)</f>
      </c>
      <c r="E176" s="3">
        <f t="shared" si="0"/>
      </c>
      <c r="F176" s="41">
        <f>IF(F175="","",F175)</f>
      </c>
      <c r="G176" s="41">
        <f>G173</f>
        <v>0</v>
      </c>
      <c r="H176" s="63" t="s">
        <v>8</v>
      </c>
      <c r="I176" s="44"/>
      <c r="J176" s="44"/>
      <c r="K176" s="44"/>
      <c r="L176" s="46"/>
    </row>
    <row r="177" spans="1:12" ht="18.75" customHeight="1">
      <c r="A177" s="42"/>
      <c r="B177" s="42"/>
      <c r="C177" s="42"/>
      <c r="D177" s="43"/>
      <c r="E177" s="42"/>
      <c r="F177" s="43"/>
      <c r="G177" s="43"/>
      <c r="H177" s="4" t="s">
        <v>41</v>
      </c>
      <c r="I177" s="44"/>
      <c r="J177" s="44"/>
      <c r="K177" s="44"/>
      <c r="L177" s="46"/>
    </row>
    <row r="178" spans="1:12" ht="18.75" customHeight="1">
      <c r="A178" s="3">
        <f>IF(A177="","",A177)</f>
      </c>
      <c r="B178" s="3">
        <f>IF(B177="","",B177)</f>
      </c>
      <c r="C178" s="3">
        <f>IF(C177="","",C177)</f>
      </c>
      <c r="D178" s="41">
        <f>IF(D177="","",D177)</f>
      </c>
      <c r="E178" s="3">
        <f aca="true" t="shared" si="1" ref="E178:F180">IF(E177="","",E177)</f>
      </c>
      <c r="F178" s="41">
        <f>IF(F177="","",F177)</f>
      </c>
      <c r="G178" s="41">
        <f>G177</f>
        <v>0</v>
      </c>
      <c r="H178" s="4" t="s">
        <v>7</v>
      </c>
      <c r="I178" s="44"/>
      <c r="J178" s="44"/>
      <c r="K178" s="44"/>
      <c r="L178" s="46"/>
    </row>
    <row r="179" spans="1:12" ht="18.75" customHeight="1">
      <c r="A179" s="3">
        <f>IF(A178="","",A178)</f>
      </c>
      <c r="B179" s="3">
        <f>IF(B178="","",B178)</f>
      </c>
      <c r="C179" s="3">
        <f>IF(C178="","",C178)</f>
      </c>
      <c r="D179" s="41">
        <f>IF(D178="","",D178)</f>
      </c>
      <c r="E179" s="3">
        <f t="shared" si="1"/>
      </c>
      <c r="F179" s="41">
        <f>IF(F178="","",F178)</f>
      </c>
      <c r="G179" s="41">
        <f>G177</f>
        <v>0</v>
      </c>
      <c r="H179" s="4" t="s">
        <v>6</v>
      </c>
      <c r="I179" s="44"/>
      <c r="J179" s="44"/>
      <c r="K179" s="44"/>
      <c r="L179" s="46"/>
    </row>
    <row r="180" spans="1:12" ht="18.75" customHeight="1" thickBot="1">
      <c r="A180" s="3">
        <f>IF(A179="","",A179)</f>
      </c>
      <c r="B180" s="3">
        <f>IF(B179="","",B179)</f>
      </c>
      <c r="C180" s="3">
        <f>IF(C179="","",C179)</f>
      </c>
      <c r="D180" s="41">
        <f>IF(D179="","",D179)</f>
      </c>
      <c r="E180" s="3">
        <f t="shared" si="1"/>
      </c>
      <c r="F180" s="41">
        <f>IF(F179="","",F179)</f>
      </c>
      <c r="G180" s="41">
        <f>G177</f>
        <v>0</v>
      </c>
      <c r="H180" s="63" t="s">
        <v>8</v>
      </c>
      <c r="I180" s="44"/>
      <c r="J180" s="44"/>
      <c r="K180" s="44"/>
      <c r="L180" s="46"/>
    </row>
    <row r="181" spans="1:12" ht="18.75" customHeight="1">
      <c r="A181" s="42"/>
      <c r="B181" s="42"/>
      <c r="C181" s="42"/>
      <c r="D181" s="43"/>
      <c r="E181" s="42"/>
      <c r="F181" s="43"/>
      <c r="G181" s="43"/>
      <c r="H181" s="4" t="s">
        <v>41</v>
      </c>
      <c r="I181" s="44"/>
      <c r="J181" s="44"/>
      <c r="K181" s="44"/>
      <c r="L181" s="46"/>
    </row>
    <row r="182" spans="1:12" ht="18.75" customHeight="1">
      <c r="A182" s="3">
        <f>IF(A181="","",A181)</f>
      </c>
      <c r="B182" s="3">
        <f>IF(B181="","",B181)</f>
      </c>
      <c r="C182" s="3">
        <f>IF(C181="","",C181)</f>
      </c>
      <c r="D182" s="41">
        <f>IF(D181="","",D181)</f>
      </c>
      <c r="E182" s="3">
        <f aca="true" t="shared" si="2" ref="E182:F184">IF(E181="","",E181)</f>
      </c>
      <c r="F182" s="41">
        <f>IF(F181="","",F181)</f>
      </c>
      <c r="G182" s="41">
        <f>G181</f>
        <v>0</v>
      </c>
      <c r="H182" s="4" t="s">
        <v>7</v>
      </c>
      <c r="I182" s="44"/>
      <c r="J182" s="44"/>
      <c r="K182" s="44"/>
      <c r="L182" s="46"/>
    </row>
    <row r="183" spans="1:12" ht="18.75" customHeight="1">
      <c r="A183" s="3">
        <f>IF(A182="","",A182)</f>
      </c>
      <c r="B183" s="3">
        <f>IF(B182="","",B182)</f>
      </c>
      <c r="C183" s="3">
        <f>IF(C182="","",C182)</f>
      </c>
      <c r="D183" s="41">
        <f>IF(D182="","",D182)</f>
      </c>
      <c r="E183" s="3">
        <f t="shared" si="2"/>
      </c>
      <c r="F183" s="41">
        <f>IF(F182="","",F182)</f>
      </c>
      <c r="G183" s="41">
        <f>G181</f>
        <v>0</v>
      </c>
      <c r="H183" s="4" t="s">
        <v>6</v>
      </c>
      <c r="I183" s="44"/>
      <c r="J183" s="44"/>
      <c r="K183" s="44"/>
      <c r="L183" s="46"/>
    </row>
    <row r="184" spans="1:12" ht="18.75" customHeight="1" thickBot="1">
      <c r="A184" s="3">
        <f>IF(A183="","",A183)</f>
      </c>
      <c r="B184" s="3">
        <f>IF(B183="","",B183)</f>
      </c>
      <c r="C184" s="3">
        <f>IF(C183="","",C183)</f>
      </c>
      <c r="D184" s="41">
        <f>IF(D183="","",D183)</f>
      </c>
      <c r="E184" s="3">
        <f t="shared" si="2"/>
      </c>
      <c r="F184" s="41">
        <f>IF(F183="","",F183)</f>
      </c>
      <c r="G184" s="41">
        <f>G181</f>
        <v>0</v>
      </c>
      <c r="H184" s="63" t="s">
        <v>8</v>
      </c>
      <c r="I184" s="44"/>
      <c r="J184" s="44"/>
      <c r="K184" s="44"/>
      <c r="L184" s="46"/>
    </row>
    <row r="185" spans="1:12" ht="18.75" customHeight="1">
      <c r="A185" s="42"/>
      <c r="B185" s="42"/>
      <c r="C185" s="42"/>
      <c r="D185" s="43"/>
      <c r="E185" s="42"/>
      <c r="F185" s="43"/>
      <c r="G185" s="43"/>
      <c r="H185" s="4" t="s">
        <v>41</v>
      </c>
      <c r="I185" s="44"/>
      <c r="J185" s="44"/>
      <c r="K185" s="44"/>
      <c r="L185" s="46"/>
    </row>
    <row r="186" spans="1:12" ht="18.75" customHeight="1">
      <c r="A186" s="3">
        <f>IF(A185="","",A185)</f>
      </c>
      <c r="B186" s="3">
        <f>IF(B185="","",B185)</f>
      </c>
      <c r="C186" s="3">
        <f>IF(C185="","",C185)</f>
      </c>
      <c r="D186" s="41">
        <f>IF(D185="","",D185)</f>
      </c>
      <c r="E186" s="3">
        <f aca="true" t="shared" si="3" ref="E186:F188">IF(E185="","",E185)</f>
      </c>
      <c r="F186" s="41">
        <f>IF(F185="","",F185)</f>
      </c>
      <c r="G186" s="41">
        <f>G185</f>
        <v>0</v>
      </c>
      <c r="H186" s="4" t="s">
        <v>7</v>
      </c>
      <c r="I186" s="44"/>
      <c r="J186" s="44"/>
      <c r="K186" s="44"/>
      <c r="L186" s="46"/>
    </row>
    <row r="187" spans="1:12" ht="18.75" customHeight="1">
      <c r="A187" s="3">
        <f>IF(A186="","",A186)</f>
      </c>
      <c r="B187" s="3">
        <f>IF(B186="","",B186)</f>
      </c>
      <c r="C187" s="3">
        <f>IF(C186="","",C186)</f>
      </c>
      <c r="D187" s="41">
        <f>IF(D186="","",D186)</f>
      </c>
      <c r="E187" s="3">
        <f t="shared" si="3"/>
      </c>
      <c r="F187" s="41">
        <f>IF(F186="","",F186)</f>
      </c>
      <c r="G187" s="41">
        <f>G185</f>
        <v>0</v>
      </c>
      <c r="H187" s="4" t="s">
        <v>6</v>
      </c>
      <c r="I187" s="44"/>
      <c r="J187" s="44"/>
      <c r="K187" s="44"/>
      <c r="L187" s="46"/>
    </row>
    <row r="188" spans="1:12" ht="18.75" customHeight="1" thickBot="1">
      <c r="A188" s="3">
        <f>IF(A187="","",A187)</f>
      </c>
      <c r="B188" s="3">
        <f>IF(B187="","",B187)</f>
      </c>
      <c r="C188" s="3">
        <f>IF(C187="","",C187)</f>
      </c>
      <c r="D188" s="41">
        <f>IF(D187="","",D187)</f>
      </c>
      <c r="E188" s="3">
        <f t="shared" si="3"/>
      </c>
      <c r="F188" s="41">
        <f>IF(F187="","",F187)</f>
      </c>
      <c r="G188" s="41">
        <f>G185</f>
        <v>0</v>
      </c>
      <c r="H188" s="63" t="s">
        <v>8</v>
      </c>
      <c r="I188" s="44"/>
      <c r="J188" s="44"/>
      <c r="K188" s="44"/>
      <c r="L188" s="46"/>
    </row>
    <row r="189" spans="1:12" ht="18.75" customHeight="1">
      <c r="A189" s="42"/>
      <c r="B189" s="42"/>
      <c r="C189" s="42"/>
      <c r="D189" s="43"/>
      <c r="E189" s="42"/>
      <c r="F189" s="43"/>
      <c r="G189" s="43"/>
      <c r="H189" s="4" t="s">
        <v>41</v>
      </c>
      <c r="I189" s="44"/>
      <c r="J189" s="44"/>
      <c r="K189" s="44"/>
      <c r="L189" s="46"/>
    </row>
    <row r="190" spans="1:12" ht="18.75" customHeight="1">
      <c r="A190" s="3">
        <f>IF(A189="","",A189)</f>
      </c>
      <c r="B190" s="3">
        <f>IF(B189="","",B189)</f>
      </c>
      <c r="C190" s="3">
        <f>IF(C189="","",C189)</f>
      </c>
      <c r="D190" s="41">
        <f>IF(D189="","",D189)</f>
      </c>
      <c r="E190" s="3">
        <f aca="true" t="shared" si="4" ref="E190:F192">IF(E189="","",E189)</f>
      </c>
      <c r="F190" s="41">
        <f>IF(F189="","",F189)</f>
      </c>
      <c r="G190" s="41">
        <f>G189</f>
        <v>0</v>
      </c>
      <c r="H190" s="4" t="s">
        <v>7</v>
      </c>
      <c r="I190" s="44"/>
      <c r="J190" s="44"/>
      <c r="K190" s="44"/>
      <c r="L190" s="46"/>
    </row>
    <row r="191" spans="1:12" ht="18.75" customHeight="1">
      <c r="A191" s="3">
        <f>IF(A190="","",A190)</f>
      </c>
      <c r="B191" s="3">
        <f>IF(B190="","",B190)</f>
      </c>
      <c r="C191" s="3">
        <f>IF(C190="","",C190)</f>
      </c>
      <c r="D191" s="41">
        <f>IF(D190="","",D190)</f>
      </c>
      <c r="E191" s="3">
        <f t="shared" si="4"/>
      </c>
      <c r="F191" s="41">
        <f>IF(F190="","",F190)</f>
      </c>
      <c r="G191" s="41">
        <f>G189</f>
        <v>0</v>
      </c>
      <c r="H191" s="4" t="s">
        <v>6</v>
      </c>
      <c r="I191" s="44"/>
      <c r="J191" s="44"/>
      <c r="K191" s="44"/>
      <c r="L191" s="46"/>
    </row>
    <row r="192" spans="1:12" ht="18.75" customHeight="1" thickBot="1">
      <c r="A192" s="3">
        <f>IF(A191="","",A191)</f>
      </c>
      <c r="B192" s="3">
        <f>IF(B191="","",B191)</f>
      </c>
      <c r="C192" s="3">
        <f>IF(C191="","",C191)</f>
      </c>
      <c r="D192" s="41">
        <f>IF(D191="","",D191)</f>
      </c>
      <c r="E192" s="3">
        <f t="shared" si="4"/>
      </c>
      <c r="F192" s="41">
        <f>IF(F191="","",F191)</f>
      </c>
      <c r="G192" s="41">
        <f>G189</f>
        <v>0</v>
      </c>
      <c r="H192" s="63" t="s">
        <v>8</v>
      </c>
      <c r="I192" s="44"/>
      <c r="J192" s="44"/>
      <c r="K192" s="44"/>
      <c r="L192" s="46"/>
    </row>
    <row r="193" spans="1:12" ht="18.75" customHeight="1">
      <c r="A193" s="42"/>
      <c r="B193" s="42"/>
      <c r="C193" s="42"/>
      <c r="D193" s="43"/>
      <c r="E193" s="42"/>
      <c r="F193" s="43"/>
      <c r="G193" s="43"/>
      <c r="H193" s="4" t="s">
        <v>41</v>
      </c>
      <c r="I193" s="44"/>
      <c r="J193" s="44"/>
      <c r="K193" s="44"/>
      <c r="L193" s="46"/>
    </row>
    <row r="194" spans="1:12" ht="18.75" customHeight="1">
      <c r="A194" s="3">
        <f>IF(A193="","",A193)</f>
      </c>
      <c r="B194" s="3">
        <f>IF(B193="","",B193)</f>
      </c>
      <c r="C194" s="3">
        <f>IF(C193="","",C193)</f>
      </c>
      <c r="D194" s="41">
        <f>IF(D193="","",D193)</f>
      </c>
      <c r="E194" s="3">
        <f aca="true" t="shared" si="5" ref="E194:F196">IF(E193="","",E193)</f>
      </c>
      <c r="F194" s="41">
        <f>IF(F193="","",F193)</f>
      </c>
      <c r="G194" s="41">
        <f>G193</f>
        <v>0</v>
      </c>
      <c r="H194" s="4" t="s">
        <v>7</v>
      </c>
      <c r="I194" s="44"/>
      <c r="J194" s="44"/>
      <c r="K194" s="44"/>
      <c r="L194" s="46"/>
    </row>
    <row r="195" spans="1:12" ht="18.75" customHeight="1">
      <c r="A195" s="3">
        <f>IF(A194="","",A194)</f>
      </c>
      <c r="B195" s="3">
        <f>IF(B194="","",B194)</f>
      </c>
      <c r="C195" s="3">
        <f>IF(C194="","",C194)</f>
      </c>
      <c r="D195" s="41">
        <f>IF(D194="","",D194)</f>
      </c>
      <c r="E195" s="3">
        <f t="shared" si="5"/>
      </c>
      <c r="F195" s="41">
        <f>IF(F194="","",F194)</f>
      </c>
      <c r="G195" s="41">
        <f>G193</f>
        <v>0</v>
      </c>
      <c r="H195" s="4" t="s">
        <v>6</v>
      </c>
      <c r="I195" s="44"/>
      <c r="J195" s="44"/>
      <c r="K195" s="44"/>
      <c r="L195" s="46"/>
    </row>
    <row r="196" spans="1:12" ht="18.75" customHeight="1" thickBot="1">
      <c r="A196" s="3">
        <f>IF(A195="","",A195)</f>
      </c>
      <c r="B196" s="3">
        <f>IF(B195="","",B195)</f>
      </c>
      <c r="C196" s="3">
        <f>IF(C195="","",C195)</f>
      </c>
      <c r="D196" s="41">
        <f>IF(D195="","",D195)</f>
      </c>
      <c r="E196" s="3">
        <f t="shared" si="5"/>
      </c>
      <c r="F196" s="41">
        <f>IF(F195="","",F195)</f>
      </c>
      <c r="G196" s="41">
        <f>G193</f>
        <v>0</v>
      </c>
      <c r="H196" s="63" t="s">
        <v>8</v>
      </c>
      <c r="I196" s="44"/>
      <c r="J196" s="44"/>
      <c r="K196" s="44"/>
      <c r="L196" s="46"/>
    </row>
    <row r="197" spans="1:12" ht="18.75" customHeight="1">
      <c r="A197" s="42"/>
      <c r="B197" s="42"/>
      <c r="C197" s="42"/>
      <c r="D197" s="43"/>
      <c r="E197" s="42"/>
      <c r="F197" s="43"/>
      <c r="G197" s="43"/>
      <c r="H197" s="4" t="s">
        <v>41</v>
      </c>
      <c r="I197" s="44"/>
      <c r="J197" s="44"/>
      <c r="K197" s="44"/>
      <c r="L197" s="46"/>
    </row>
    <row r="198" spans="1:12" ht="18.75" customHeight="1">
      <c r="A198" s="3">
        <f>IF(A197="","",A197)</f>
      </c>
      <c r="B198" s="3">
        <f>IF(B197="","",B197)</f>
      </c>
      <c r="C198" s="3">
        <f>IF(C197="","",C197)</f>
      </c>
      <c r="D198" s="41">
        <f>IF(D197="","",D197)</f>
      </c>
      <c r="E198" s="3">
        <f aca="true" t="shared" si="6" ref="E198:F200">IF(E197="","",E197)</f>
      </c>
      <c r="F198" s="41">
        <f>IF(F197="","",F197)</f>
      </c>
      <c r="G198" s="41">
        <f>G197</f>
        <v>0</v>
      </c>
      <c r="H198" s="4" t="s">
        <v>7</v>
      </c>
      <c r="I198" s="44"/>
      <c r="J198" s="44"/>
      <c r="K198" s="44"/>
      <c r="L198" s="46"/>
    </row>
    <row r="199" spans="1:12" ht="18.75" customHeight="1">
      <c r="A199" s="3">
        <f>IF(A198="","",A198)</f>
      </c>
      <c r="B199" s="3">
        <f>IF(B198="","",B198)</f>
      </c>
      <c r="C199" s="3">
        <f>IF(C198="","",C198)</f>
      </c>
      <c r="D199" s="41">
        <f>IF(D198="","",D198)</f>
      </c>
      <c r="E199" s="3">
        <f t="shared" si="6"/>
      </c>
      <c r="F199" s="41">
        <f>IF(F198="","",F198)</f>
      </c>
      <c r="G199" s="41">
        <f>G197</f>
        <v>0</v>
      </c>
      <c r="H199" s="4" t="s">
        <v>6</v>
      </c>
      <c r="I199" s="44"/>
      <c r="J199" s="44"/>
      <c r="K199" s="44"/>
      <c r="L199" s="46"/>
    </row>
    <row r="200" spans="1:12" ht="18.75" customHeight="1" thickBot="1">
      <c r="A200" s="3">
        <f>IF(A199="","",A199)</f>
      </c>
      <c r="B200" s="3">
        <f>IF(B199="","",B199)</f>
      </c>
      <c r="C200" s="3">
        <f>IF(C199="","",C199)</f>
      </c>
      <c r="D200" s="41">
        <f>IF(D199="","",D199)</f>
      </c>
      <c r="E200" s="3">
        <f t="shared" si="6"/>
      </c>
      <c r="F200" s="41">
        <f>IF(F199="","",F199)</f>
      </c>
      <c r="G200" s="41">
        <f>G197</f>
        <v>0</v>
      </c>
      <c r="H200" s="63" t="s">
        <v>8</v>
      </c>
      <c r="I200" s="44"/>
      <c r="J200" s="44"/>
      <c r="K200" s="44"/>
      <c r="L200" s="46"/>
    </row>
    <row r="201" spans="1:12" ht="18.75" customHeight="1">
      <c r="A201" s="42"/>
      <c r="B201" s="42"/>
      <c r="C201" s="42"/>
      <c r="D201" s="43"/>
      <c r="E201" s="42"/>
      <c r="F201" s="43"/>
      <c r="G201" s="43"/>
      <c r="H201" s="4" t="s">
        <v>41</v>
      </c>
      <c r="I201" s="44"/>
      <c r="J201" s="44"/>
      <c r="K201" s="44"/>
      <c r="L201" s="46"/>
    </row>
    <row r="202" spans="1:12" ht="18.75" customHeight="1">
      <c r="A202" s="3">
        <f>IF(A201="","",A201)</f>
      </c>
      <c r="B202" s="3">
        <f>IF(B201="","",B201)</f>
      </c>
      <c r="C202" s="3">
        <f>IF(C201="","",C201)</f>
      </c>
      <c r="D202" s="41">
        <f>IF(D201="","",D201)</f>
      </c>
      <c r="E202" s="3">
        <f aca="true" t="shared" si="7" ref="E202:F204">IF(E201="","",E201)</f>
      </c>
      <c r="F202" s="41">
        <f>IF(F201="","",F201)</f>
      </c>
      <c r="G202" s="41">
        <f>G201</f>
        <v>0</v>
      </c>
      <c r="H202" s="4" t="s">
        <v>7</v>
      </c>
      <c r="I202" s="44"/>
      <c r="J202" s="44"/>
      <c r="K202" s="44"/>
      <c r="L202" s="46"/>
    </row>
    <row r="203" spans="1:12" ht="18.75" customHeight="1">
      <c r="A203" s="3">
        <f>IF(A202="","",A202)</f>
      </c>
      <c r="B203" s="3">
        <f>IF(B202="","",B202)</f>
      </c>
      <c r="C203" s="3">
        <f>IF(C202="","",C202)</f>
      </c>
      <c r="D203" s="41">
        <f>IF(D202="","",D202)</f>
      </c>
      <c r="E203" s="3">
        <f t="shared" si="7"/>
      </c>
      <c r="F203" s="41">
        <f>IF(F202="","",F202)</f>
      </c>
      <c r="G203" s="41">
        <f>G201</f>
        <v>0</v>
      </c>
      <c r="H203" s="4" t="s">
        <v>6</v>
      </c>
      <c r="I203" s="44"/>
      <c r="J203" s="44"/>
      <c r="K203" s="44"/>
      <c r="L203" s="46"/>
    </row>
    <row r="204" spans="1:12" ht="18.75" customHeight="1" thickBot="1">
      <c r="A204" s="3">
        <f>IF(A203="","",A203)</f>
      </c>
      <c r="B204" s="3">
        <f>IF(B203="","",B203)</f>
      </c>
      <c r="C204" s="3">
        <f>IF(C203="","",C203)</f>
      </c>
      <c r="D204" s="41">
        <f>IF(D203="","",D203)</f>
      </c>
      <c r="E204" s="3">
        <f t="shared" si="7"/>
      </c>
      <c r="F204" s="41">
        <f>IF(F203="","",F203)</f>
      </c>
      <c r="G204" s="41">
        <f>G201</f>
        <v>0</v>
      </c>
      <c r="H204" s="63" t="s">
        <v>8</v>
      </c>
      <c r="I204" s="44"/>
      <c r="J204" s="44"/>
      <c r="K204" s="44"/>
      <c r="L204" s="46"/>
    </row>
    <row r="205" spans="1:12" ht="18.75" customHeight="1">
      <c r="A205" s="42"/>
      <c r="B205" s="42"/>
      <c r="C205" s="42"/>
      <c r="D205" s="43"/>
      <c r="E205" s="42"/>
      <c r="F205" s="43"/>
      <c r="G205" s="43"/>
      <c r="H205" s="4" t="s">
        <v>41</v>
      </c>
      <c r="I205" s="44"/>
      <c r="J205" s="44"/>
      <c r="K205" s="44"/>
      <c r="L205" s="46"/>
    </row>
    <row r="206" spans="1:12" ht="18.75" customHeight="1">
      <c r="A206" s="3">
        <f>IF(A205="","",A205)</f>
      </c>
      <c r="B206" s="3">
        <f>IF(B205="","",B205)</f>
      </c>
      <c r="C206" s="3">
        <f>IF(C205="","",C205)</f>
      </c>
      <c r="D206" s="41">
        <f>IF(D205="","",D205)</f>
      </c>
      <c r="E206" s="3">
        <f aca="true" t="shared" si="8" ref="E206:F208">IF(E205="","",E205)</f>
      </c>
      <c r="F206" s="41">
        <f>IF(F205="","",F205)</f>
      </c>
      <c r="G206" s="41">
        <f>G205</f>
        <v>0</v>
      </c>
      <c r="H206" s="4" t="s">
        <v>7</v>
      </c>
      <c r="I206" s="44"/>
      <c r="J206" s="44"/>
      <c r="K206" s="44"/>
      <c r="L206" s="46"/>
    </row>
    <row r="207" spans="1:12" ht="18.75" customHeight="1">
      <c r="A207" s="3">
        <f>IF(A206="","",A206)</f>
      </c>
      <c r="B207" s="3">
        <f>IF(B206="","",B206)</f>
      </c>
      <c r="C207" s="3">
        <f>IF(C206="","",C206)</f>
      </c>
      <c r="D207" s="41">
        <f>IF(D206="","",D206)</f>
      </c>
      <c r="E207" s="3">
        <f t="shared" si="8"/>
      </c>
      <c r="F207" s="41">
        <f>IF(F206="","",F206)</f>
      </c>
      <c r="G207" s="41">
        <f>G205</f>
        <v>0</v>
      </c>
      <c r="H207" s="4" t="s">
        <v>6</v>
      </c>
      <c r="I207" s="44"/>
      <c r="J207" s="44"/>
      <c r="K207" s="44"/>
      <c r="L207" s="46"/>
    </row>
    <row r="208" spans="1:12" ht="18.75" customHeight="1" thickBot="1">
      <c r="A208" s="3">
        <f>IF(A207="","",A207)</f>
      </c>
      <c r="B208" s="3">
        <f>IF(B207="","",B207)</f>
      </c>
      <c r="C208" s="3">
        <f>IF(C207="","",C207)</f>
      </c>
      <c r="D208" s="41">
        <f>IF(D207="","",D207)</f>
      </c>
      <c r="E208" s="3">
        <f t="shared" si="8"/>
      </c>
      <c r="F208" s="41">
        <f>IF(F207="","",F207)</f>
      </c>
      <c r="G208" s="41">
        <f>G205</f>
        <v>0</v>
      </c>
      <c r="H208" s="63" t="s">
        <v>8</v>
      </c>
      <c r="I208" s="44"/>
      <c r="J208" s="44"/>
      <c r="K208" s="44"/>
      <c r="L208" s="46"/>
    </row>
    <row r="209" spans="1:12" ht="18.75" customHeight="1">
      <c r="A209" s="42"/>
      <c r="B209" s="42"/>
      <c r="C209" s="42"/>
      <c r="D209" s="43"/>
      <c r="E209" s="42"/>
      <c r="F209" s="43"/>
      <c r="G209" s="43"/>
      <c r="H209" s="4" t="s">
        <v>41</v>
      </c>
      <c r="I209" s="44"/>
      <c r="J209" s="44"/>
      <c r="K209" s="44"/>
      <c r="L209" s="46"/>
    </row>
    <row r="210" spans="1:12" ht="18.75" customHeight="1">
      <c r="A210" s="3">
        <f>IF(A209="","",A209)</f>
      </c>
      <c r="B210" s="3">
        <f>IF(B209="","",B209)</f>
      </c>
      <c r="C210" s="3">
        <f>IF(C209="","",C209)</f>
      </c>
      <c r="D210" s="41">
        <f>IF(D209="","",D209)</f>
      </c>
      <c r="E210" s="3">
        <f aca="true" t="shared" si="9" ref="E210:F212">IF(E209="","",E209)</f>
      </c>
      <c r="F210" s="41">
        <f>IF(F209="","",F209)</f>
      </c>
      <c r="G210" s="41">
        <f>G209</f>
        <v>0</v>
      </c>
      <c r="H210" s="4" t="s">
        <v>7</v>
      </c>
      <c r="I210" s="44"/>
      <c r="J210" s="44"/>
      <c r="K210" s="44"/>
      <c r="L210" s="46"/>
    </row>
    <row r="211" spans="1:12" ht="18.75" customHeight="1">
      <c r="A211" s="3">
        <f>IF(A210="","",A210)</f>
      </c>
      <c r="B211" s="3">
        <f>IF(B210="","",B210)</f>
      </c>
      <c r="C211" s="3">
        <f>IF(C210="","",C210)</f>
      </c>
      <c r="D211" s="41">
        <f>IF(D210="","",D210)</f>
      </c>
      <c r="E211" s="3">
        <f t="shared" si="9"/>
      </c>
      <c r="F211" s="41">
        <f>IF(F210="","",F210)</f>
      </c>
      <c r="G211" s="41">
        <f>G209</f>
        <v>0</v>
      </c>
      <c r="H211" s="4" t="s">
        <v>6</v>
      </c>
      <c r="I211" s="44"/>
      <c r="J211" s="44"/>
      <c r="K211" s="44"/>
      <c r="L211" s="46"/>
    </row>
    <row r="212" spans="1:12" ht="18.75" customHeight="1" thickBot="1">
      <c r="A212" s="3">
        <f>IF(A211="","",A211)</f>
      </c>
      <c r="B212" s="3">
        <f>IF(B211="","",B211)</f>
      </c>
      <c r="C212" s="3">
        <f>IF(C211="","",C211)</f>
      </c>
      <c r="D212" s="41">
        <f>IF(D211="","",D211)</f>
      </c>
      <c r="E212" s="3">
        <f t="shared" si="9"/>
      </c>
      <c r="F212" s="41">
        <f>IF(F211="","",F211)</f>
      </c>
      <c r="G212" s="41">
        <f>G209</f>
        <v>0</v>
      </c>
      <c r="H212" s="63" t="s">
        <v>8</v>
      </c>
      <c r="I212" s="44"/>
      <c r="J212" s="44"/>
      <c r="K212" s="44"/>
      <c r="L212" s="46"/>
    </row>
    <row r="213" spans="1:12" ht="18.75" customHeight="1">
      <c r="A213" s="42"/>
      <c r="B213" s="42"/>
      <c r="C213" s="42"/>
      <c r="D213" s="43"/>
      <c r="E213" s="42"/>
      <c r="F213" s="43"/>
      <c r="G213" s="43"/>
      <c r="H213" s="4" t="s">
        <v>41</v>
      </c>
      <c r="I213" s="44"/>
      <c r="J213" s="44"/>
      <c r="K213" s="44"/>
      <c r="L213" s="46"/>
    </row>
    <row r="214" spans="1:12" ht="18.75" customHeight="1">
      <c r="A214" s="3">
        <f>IF(A213="","",A213)</f>
      </c>
      <c r="B214" s="3">
        <f>IF(B213="","",B213)</f>
      </c>
      <c r="C214" s="3">
        <f>IF(C213="","",C213)</f>
      </c>
      <c r="D214" s="41">
        <f>IF(D213="","",D213)</f>
      </c>
      <c r="E214" s="3">
        <f aca="true" t="shared" si="10" ref="E214:F216">IF(E213="","",E213)</f>
      </c>
      <c r="F214" s="41">
        <f>IF(F213="","",F213)</f>
      </c>
      <c r="G214" s="41">
        <f>G213</f>
        <v>0</v>
      </c>
      <c r="H214" s="4" t="s">
        <v>7</v>
      </c>
      <c r="I214" s="44"/>
      <c r="J214" s="44"/>
      <c r="K214" s="44"/>
      <c r="L214" s="46"/>
    </row>
    <row r="215" spans="1:12" ht="18.75" customHeight="1">
      <c r="A215" s="3">
        <f>IF(A214="","",A214)</f>
      </c>
      <c r="B215" s="3">
        <f>IF(B214="","",B214)</f>
      </c>
      <c r="C215" s="3">
        <f>IF(C214="","",C214)</f>
      </c>
      <c r="D215" s="41">
        <f>IF(D214="","",D214)</f>
      </c>
      <c r="E215" s="3">
        <f t="shared" si="10"/>
      </c>
      <c r="F215" s="41">
        <f>IF(F214="","",F214)</f>
      </c>
      <c r="G215" s="41">
        <f>G213</f>
        <v>0</v>
      </c>
      <c r="H215" s="4" t="s">
        <v>6</v>
      </c>
      <c r="I215" s="44"/>
      <c r="J215" s="44"/>
      <c r="K215" s="44"/>
      <c r="L215" s="46"/>
    </row>
    <row r="216" spans="1:12" ht="18.75" customHeight="1" thickBot="1">
      <c r="A216" s="3">
        <f>IF(A215="","",A215)</f>
      </c>
      <c r="B216" s="3">
        <f>IF(B215="","",B215)</f>
      </c>
      <c r="C216" s="3">
        <f>IF(C215="","",C215)</f>
      </c>
      <c r="D216" s="41">
        <f>IF(D215="","",D215)</f>
      </c>
      <c r="E216" s="3">
        <f t="shared" si="10"/>
      </c>
      <c r="F216" s="41">
        <f>IF(F215="","",F215)</f>
      </c>
      <c r="G216" s="41">
        <f>G213</f>
        <v>0</v>
      </c>
      <c r="H216" s="63" t="s">
        <v>8</v>
      </c>
      <c r="I216" s="44"/>
      <c r="J216" s="44"/>
      <c r="K216" s="44"/>
      <c r="L216" s="46"/>
    </row>
    <row r="217" spans="1:12" ht="18.75" customHeight="1">
      <c r="A217" s="42"/>
      <c r="B217" s="42"/>
      <c r="C217" s="42"/>
      <c r="D217" s="43"/>
      <c r="E217" s="42"/>
      <c r="F217" s="43"/>
      <c r="G217" s="43"/>
      <c r="H217" s="4" t="s">
        <v>41</v>
      </c>
      <c r="I217" s="44"/>
      <c r="J217" s="44"/>
      <c r="K217" s="44"/>
      <c r="L217" s="46"/>
    </row>
    <row r="218" spans="1:12" ht="18.75" customHeight="1">
      <c r="A218" s="3">
        <f>IF(A217="","",A217)</f>
      </c>
      <c r="B218" s="3">
        <f>IF(B217="","",B217)</f>
      </c>
      <c r="C218" s="3">
        <f>IF(C217="","",C217)</f>
      </c>
      <c r="D218" s="41">
        <f>IF(D217="","",D217)</f>
      </c>
      <c r="E218" s="3">
        <f aca="true" t="shared" si="11" ref="E218:F220">IF(E217="","",E217)</f>
      </c>
      <c r="F218" s="41">
        <f>IF(F217="","",F217)</f>
      </c>
      <c r="G218" s="41">
        <f>G217</f>
        <v>0</v>
      </c>
      <c r="H218" s="4" t="s">
        <v>7</v>
      </c>
      <c r="I218" s="44"/>
      <c r="J218" s="44"/>
      <c r="K218" s="44"/>
      <c r="L218" s="46"/>
    </row>
    <row r="219" spans="1:12" ht="18.75" customHeight="1">
      <c r="A219" s="3">
        <f>IF(A218="","",A218)</f>
      </c>
      <c r="B219" s="3">
        <f>IF(B218="","",B218)</f>
      </c>
      <c r="C219" s="3">
        <f>IF(C218="","",C218)</f>
      </c>
      <c r="D219" s="41">
        <f>IF(D218="","",D218)</f>
      </c>
      <c r="E219" s="3">
        <f t="shared" si="11"/>
      </c>
      <c r="F219" s="41">
        <f>IF(F218="","",F218)</f>
      </c>
      <c r="G219" s="41">
        <f>G217</f>
        <v>0</v>
      </c>
      <c r="H219" s="4" t="s">
        <v>6</v>
      </c>
      <c r="I219" s="44"/>
      <c r="J219" s="44"/>
      <c r="K219" s="44"/>
      <c r="L219" s="46"/>
    </row>
    <row r="220" spans="1:12" ht="18.75" customHeight="1" thickBot="1">
      <c r="A220" s="3">
        <f>IF(A219="","",A219)</f>
      </c>
      <c r="B220" s="3">
        <f>IF(B219="","",B219)</f>
      </c>
      <c r="C220" s="3">
        <f>IF(C219="","",C219)</f>
      </c>
      <c r="D220" s="41">
        <f>IF(D219="","",D219)</f>
      </c>
      <c r="E220" s="3">
        <f t="shared" si="11"/>
      </c>
      <c r="F220" s="41">
        <f>IF(F219="","",F219)</f>
      </c>
      <c r="G220" s="41">
        <f>G217</f>
        <v>0</v>
      </c>
      <c r="H220" s="63" t="s">
        <v>8</v>
      </c>
      <c r="I220" s="44"/>
      <c r="J220" s="44"/>
      <c r="K220" s="44"/>
      <c r="L220" s="46"/>
    </row>
    <row r="221" spans="1:12" ht="18.75" customHeight="1">
      <c r="A221" s="42"/>
      <c r="B221" s="42"/>
      <c r="C221" s="42"/>
      <c r="D221" s="43"/>
      <c r="E221" s="42"/>
      <c r="F221" s="43"/>
      <c r="G221" s="43"/>
      <c r="H221" s="4" t="s">
        <v>41</v>
      </c>
      <c r="I221" s="44"/>
      <c r="J221" s="44"/>
      <c r="K221" s="44"/>
      <c r="L221" s="46"/>
    </row>
    <row r="222" spans="1:12" ht="18.75" customHeight="1">
      <c r="A222" s="3">
        <f>IF(A221="","",A221)</f>
      </c>
      <c r="B222" s="3">
        <f>IF(B221="","",B221)</f>
      </c>
      <c r="C222" s="3">
        <f>IF(C221="","",C221)</f>
      </c>
      <c r="D222" s="41">
        <f>IF(D221="","",D221)</f>
      </c>
      <c r="E222" s="3">
        <f aca="true" t="shared" si="12" ref="E222:F224">IF(E221="","",E221)</f>
      </c>
      <c r="F222" s="41">
        <f>IF(F221="","",F221)</f>
      </c>
      <c r="G222" s="41">
        <f>G221</f>
        <v>0</v>
      </c>
      <c r="H222" s="4" t="s">
        <v>7</v>
      </c>
      <c r="I222" s="44"/>
      <c r="J222" s="44"/>
      <c r="K222" s="44"/>
      <c r="L222" s="46"/>
    </row>
    <row r="223" spans="1:12" ht="18.75" customHeight="1">
      <c r="A223" s="3">
        <f>IF(A222="","",A222)</f>
      </c>
      <c r="B223" s="3">
        <f>IF(B222="","",B222)</f>
      </c>
      <c r="C223" s="3">
        <f>IF(C222="","",C222)</f>
      </c>
      <c r="D223" s="41">
        <f>IF(D222="","",D222)</f>
      </c>
      <c r="E223" s="3">
        <f t="shared" si="12"/>
      </c>
      <c r="F223" s="41">
        <f>IF(F222="","",F222)</f>
      </c>
      <c r="G223" s="41">
        <f>G221</f>
        <v>0</v>
      </c>
      <c r="H223" s="4" t="s">
        <v>6</v>
      </c>
      <c r="I223" s="44"/>
      <c r="J223" s="44"/>
      <c r="K223" s="44"/>
      <c r="L223" s="46"/>
    </row>
    <row r="224" spans="1:12" ht="18.75" customHeight="1" thickBot="1">
      <c r="A224" s="3">
        <f>IF(A223="","",A223)</f>
      </c>
      <c r="B224" s="3">
        <f>IF(B223="","",B223)</f>
      </c>
      <c r="C224" s="3">
        <f>IF(C223="","",C223)</f>
      </c>
      <c r="D224" s="41">
        <f>IF(D223="","",D223)</f>
      </c>
      <c r="E224" s="3">
        <f t="shared" si="12"/>
      </c>
      <c r="F224" s="41">
        <f>IF(F223="","",F223)</f>
      </c>
      <c r="G224" s="41">
        <f>G221</f>
        <v>0</v>
      </c>
      <c r="H224" s="63" t="s">
        <v>8</v>
      </c>
      <c r="I224" s="44"/>
      <c r="J224" s="44"/>
      <c r="K224" s="44"/>
      <c r="L224" s="46"/>
    </row>
    <row r="225" spans="1:12" ht="18.75" customHeight="1">
      <c r="A225" s="42"/>
      <c r="B225" s="42"/>
      <c r="C225" s="42"/>
      <c r="D225" s="43"/>
      <c r="E225" s="42"/>
      <c r="F225" s="43"/>
      <c r="G225" s="43"/>
      <c r="H225" s="4" t="s">
        <v>41</v>
      </c>
      <c r="I225" s="44"/>
      <c r="J225" s="44"/>
      <c r="K225" s="44"/>
      <c r="L225" s="46"/>
    </row>
    <row r="226" spans="1:12" ht="18.75" customHeight="1">
      <c r="A226" s="3">
        <f>IF(A225="","",A225)</f>
      </c>
      <c r="B226" s="3">
        <f>IF(B225="","",B225)</f>
      </c>
      <c r="C226" s="3">
        <f>IF(C225="","",C225)</f>
      </c>
      <c r="D226" s="41">
        <f>IF(D225="","",D225)</f>
      </c>
      <c r="E226" s="3">
        <f aca="true" t="shared" si="13" ref="E226:F228">IF(E225="","",E225)</f>
      </c>
      <c r="F226" s="41">
        <f>IF(F225="","",F225)</f>
      </c>
      <c r="G226" s="41">
        <f>G225</f>
        <v>0</v>
      </c>
      <c r="H226" s="4" t="s">
        <v>7</v>
      </c>
      <c r="I226" s="44"/>
      <c r="J226" s="44"/>
      <c r="K226" s="44"/>
      <c r="L226" s="46"/>
    </row>
    <row r="227" spans="1:12" ht="18.75" customHeight="1">
      <c r="A227" s="3">
        <f>IF(A226="","",A226)</f>
      </c>
      <c r="B227" s="3">
        <f>IF(B226="","",B226)</f>
      </c>
      <c r="C227" s="3">
        <f>IF(C226="","",C226)</f>
      </c>
      <c r="D227" s="41">
        <f>IF(D226="","",D226)</f>
      </c>
      <c r="E227" s="3">
        <f t="shared" si="13"/>
      </c>
      <c r="F227" s="41">
        <f>IF(F226="","",F226)</f>
      </c>
      <c r="G227" s="41">
        <f>G225</f>
        <v>0</v>
      </c>
      <c r="H227" s="4" t="s">
        <v>6</v>
      </c>
      <c r="I227" s="44"/>
      <c r="J227" s="44"/>
      <c r="K227" s="44"/>
      <c r="L227" s="46"/>
    </row>
    <row r="228" spans="1:12" ht="18.75" customHeight="1" thickBot="1">
      <c r="A228" s="3">
        <f>IF(A227="","",A227)</f>
      </c>
      <c r="B228" s="3">
        <f>IF(B227="","",B227)</f>
      </c>
      <c r="C228" s="3">
        <f>IF(C227="","",C227)</f>
      </c>
      <c r="D228" s="41">
        <f>IF(D227="","",D227)</f>
      </c>
      <c r="E228" s="3">
        <f t="shared" si="13"/>
      </c>
      <c r="F228" s="41">
        <f>IF(F227="","",F227)</f>
      </c>
      <c r="G228" s="41">
        <f>G225</f>
        <v>0</v>
      </c>
      <c r="H228" s="63" t="s">
        <v>8</v>
      </c>
      <c r="I228" s="44"/>
      <c r="J228" s="44"/>
      <c r="K228" s="44"/>
      <c r="L228" s="46"/>
    </row>
    <row r="229" spans="1:12" ht="18.75" customHeight="1">
      <c r="A229" s="42"/>
      <c r="B229" s="42"/>
      <c r="C229" s="42"/>
      <c r="D229" s="43"/>
      <c r="E229" s="42"/>
      <c r="F229" s="43"/>
      <c r="G229" s="43"/>
      <c r="H229" s="4" t="s">
        <v>41</v>
      </c>
      <c r="I229" s="44"/>
      <c r="J229" s="44"/>
      <c r="K229" s="44"/>
      <c r="L229" s="46"/>
    </row>
    <row r="230" spans="1:12" ht="18.75" customHeight="1">
      <c r="A230" s="3">
        <f>IF(A229="","",A229)</f>
      </c>
      <c r="B230" s="3">
        <f>IF(B229="","",B229)</f>
      </c>
      <c r="C230" s="3">
        <f>IF(C229="","",C229)</f>
      </c>
      <c r="D230" s="41">
        <f>IF(D229="","",D229)</f>
      </c>
      <c r="E230" s="3">
        <f aca="true" t="shared" si="14" ref="E230:F232">IF(E229="","",E229)</f>
      </c>
      <c r="F230" s="41">
        <f>IF(F229="","",F229)</f>
      </c>
      <c r="G230" s="41">
        <f>G229</f>
        <v>0</v>
      </c>
      <c r="H230" s="4" t="s">
        <v>7</v>
      </c>
      <c r="I230" s="44"/>
      <c r="J230" s="44"/>
      <c r="K230" s="44"/>
      <c r="L230" s="46"/>
    </row>
    <row r="231" spans="1:12" ht="18.75" customHeight="1">
      <c r="A231" s="3">
        <f>IF(A230="","",A230)</f>
      </c>
      <c r="B231" s="3">
        <f>IF(B230="","",B230)</f>
      </c>
      <c r="C231" s="3">
        <f>IF(C230="","",C230)</f>
      </c>
      <c r="D231" s="41">
        <f>IF(D230="","",D230)</f>
      </c>
      <c r="E231" s="3">
        <f t="shared" si="14"/>
      </c>
      <c r="F231" s="41">
        <f>IF(F230="","",F230)</f>
      </c>
      <c r="G231" s="41">
        <f>G229</f>
        <v>0</v>
      </c>
      <c r="H231" s="4" t="s">
        <v>6</v>
      </c>
      <c r="I231" s="44"/>
      <c r="J231" s="44"/>
      <c r="K231" s="44"/>
      <c r="L231" s="46"/>
    </row>
    <row r="232" spans="1:12" ht="18.75" customHeight="1" thickBot="1">
      <c r="A232" s="3">
        <f>IF(A231="","",A231)</f>
      </c>
      <c r="B232" s="3">
        <f>IF(B231="","",B231)</f>
      </c>
      <c r="C232" s="3">
        <f>IF(C231="","",C231)</f>
      </c>
      <c r="D232" s="41">
        <f>IF(D231="","",D231)</f>
      </c>
      <c r="E232" s="3">
        <f t="shared" si="14"/>
      </c>
      <c r="F232" s="41">
        <f>IF(F231="","",F231)</f>
      </c>
      <c r="G232" s="41">
        <f>G229</f>
        <v>0</v>
      </c>
      <c r="H232" s="63" t="s">
        <v>8</v>
      </c>
      <c r="I232" s="44"/>
      <c r="J232" s="44"/>
      <c r="K232" s="44"/>
      <c r="L232" s="46"/>
    </row>
    <row r="233" spans="1:12" ht="18.75" customHeight="1">
      <c r="A233" s="42"/>
      <c r="B233" s="42"/>
      <c r="C233" s="42"/>
      <c r="D233" s="43"/>
      <c r="E233" s="42"/>
      <c r="F233" s="43"/>
      <c r="G233" s="43"/>
      <c r="H233" s="4" t="s">
        <v>41</v>
      </c>
      <c r="I233" s="44"/>
      <c r="J233" s="44"/>
      <c r="K233" s="44"/>
      <c r="L233" s="46"/>
    </row>
    <row r="234" spans="1:12" ht="18.75" customHeight="1">
      <c r="A234" s="3">
        <f>IF(A233="","",A233)</f>
      </c>
      <c r="B234" s="3">
        <f>IF(B233="","",B233)</f>
      </c>
      <c r="C234" s="3">
        <f>IF(C233="","",C233)</f>
      </c>
      <c r="D234" s="41">
        <f>IF(D233="","",D233)</f>
      </c>
      <c r="E234" s="3">
        <f aca="true" t="shared" si="15" ref="E234:F236">IF(E233="","",E233)</f>
      </c>
      <c r="F234" s="41">
        <f>IF(F233="","",F233)</f>
      </c>
      <c r="G234" s="41">
        <f>G233</f>
        <v>0</v>
      </c>
      <c r="H234" s="4" t="s">
        <v>7</v>
      </c>
      <c r="I234" s="44"/>
      <c r="J234" s="44"/>
      <c r="K234" s="44"/>
      <c r="L234" s="46"/>
    </row>
    <row r="235" spans="1:12" ht="18.75" customHeight="1">
      <c r="A235" s="3">
        <f>IF(A234="","",A234)</f>
      </c>
      <c r="B235" s="3">
        <f>IF(B234="","",B234)</f>
      </c>
      <c r="C235" s="3">
        <f>IF(C234="","",C234)</f>
      </c>
      <c r="D235" s="41">
        <f>IF(D234="","",D234)</f>
      </c>
      <c r="E235" s="3">
        <f t="shared" si="15"/>
      </c>
      <c r="F235" s="41">
        <f>IF(F234="","",F234)</f>
      </c>
      <c r="G235" s="41">
        <f>G233</f>
        <v>0</v>
      </c>
      <c r="H235" s="4" t="s">
        <v>6</v>
      </c>
      <c r="I235" s="44"/>
      <c r="J235" s="44"/>
      <c r="K235" s="44"/>
      <c r="L235" s="46"/>
    </row>
    <row r="236" spans="1:12" ht="18.75" customHeight="1" thickBot="1">
      <c r="A236" s="3">
        <f>IF(A235="","",A235)</f>
      </c>
      <c r="B236" s="3">
        <f>IF(B235="","",B235)</f>
      </c>
      <c r="C236" s="3">
        <f>IF(C235="","",C235)</f>
      </c>
      <c r="D236" s="41">
        <f>IF(D235="","",D235)</f>
      </c>
      <c r="E236" s="3">
        <f t="shared" si="15"/>
      </c>
      <c r="F236" s="41">
        <f>IF(F235="","",F235)</f>
      </c>
      <c r="G236" s="41">
        <f>G233</f>
        <v>0</v>
      </c>
      <c r="H236" s="63" t="s">
        <v>8</v>
      </c>
      <c r="I236" s="44"/>
      <c r="J236" s="44"/>
      <c r="K236" s="44"/>
      <c r="L236" s="46"/>
    </row>
    <row r="237" spans="1:12" ht="18.75" customHeight="1">
      <c r="A237" s="42"/>
      <c r="B237" s="42"/>
      <c r="C237" s="42"/>
      <c r="D237" s="43"/>
      <c r="E237" s="42"/>
      <c r="F237" s="43"/>
      <c r="G237" s="43"/>
      <c r="H237" s="4" t="s">
        <v>41</v>
      </c>
      <c r="I237" s="44"/>
      <c r="J237" s="44"/>
      <c r="K237" s="44"/>
      <c r="L237" s="46"/>
    </row>
    <row r="238" spans="1:12" ht="18.75" customHeight="1">
      <c r="A238" s="3">
        <f>IF(A237="","",A237)</f>
      </c>
      <c r="B238" s="3">
        <f>IF(B237="","",B237)</f>
      </c>
      <c r="C238" s="3">
        <f>IF(C237="","",C237)</f>
      </c>
      <c r="D238" s="41">
        <f>IF(D237="","",D237)</f>
      </c>
      <c r="E238" s="3">
        <f aca="true" t="shared" si="16" ref="E238:F240">IF(E237="","",E237)</f>
      </c>
      <c r="F238" s="41">
        <f>IF(F237="","",F237)</f>
      </c>
      <c r="G238" s="41">
        <f>G237</f>
        <v>0</v>
      </c>
      <c r="H238" s="4" t="s">
        <v>7</v>
      </c>
      <c r="I238" s="44"/>
      <c r="J238" s="44"/>
      <c r="K238" s="44"/>
      <c r="L238" s="46"/>
    </row>
    <row r="239" spans="1:12" ht="18.75" customHeight="1">
      <c r="A239" s="3">
        <f>IF(A238="","",A238)</f>
      </c>
      <c r="B239" s="3">
        <f>IF(B238="","",B238)</f>
      </c>
      <c r="C239" s="3">
        <f>IF(C238="","",C238)</f>
      </c>
      <c r="D239" s="41">
        <f>IF(D238="","",D238)</f>
      </c>
      <c r="E239" s="3">
        <f t="shared" si="16"/>
      </c>
      <c r="F239" s="41">
        <f>IF(F238="","",F238)</f>
      </c>
      <c r="G239" s="41">
        <f>G237</f>
        <v>0</v>
      </c>
      <c r="H239" s="4" t="s">
        <v>6</v>
      </c>
      <c r="I239" s="44"/>
      <c r="J239" s="44"/>
      <c r="K239" s="44"/>
      <c r="L239" s="46"/>
    </row>
    <row r="240" spans="1:12" ht="18.75" customHeight="1" thickBot="1">
      <c r="A240" s="3">
        <f>IF(A239="","",A239)</f>
      </c>
      <c r="B240" s="3">
        <f>IF(B239="","",B239)</f>
      </c>
      <c r="C240" s="3">
        <f>IF(C239="","",C239)</f>
      </c>
      <c r="D240" s="41">
        <f>IF(D239="","",D239)</f>
      </c>
      <c r="E240" s="3">
        <f t="shared" si="16"/>
      </c>
      <c r="F240" s="41">
        <f>IF(F239="","",F239)</f>
      </c>
      <c r="G240" s="41">
        <f>G237</f>
        <v>0</v>
      </c>
      <c r="H240" s="63" t="s">
        <v>8</v>
      </c>
      <c r="I240" s="44"/>
      <c r="J240" s="44"/>
      <c r="K240" s="44"/>
      <c r="L240" s="46"/>
    </row>
    <row r="241" spans="1:12" ht="18.75" customHeight="1">
      <c r="A241" s="42"/>
      <c r="B241" s="42"/>
      <c r="C241" s="42"/>
      <c r="D241" s="43"/>
      <c r="E241" s="42"/>
      <c r="F241" s="43"/>
      <c r="G241" s="43"/>
      <c r="H241" s="4" t="s">
        <v>41</v>
      </c>
      <c r="I241" s="44"/>
      <c r="J241" s="44"/>
      <c r="K241" s="44"/>
      <c r="L241" s="46"/>
    </row>
    <row r="242" spans="1:12" ht="18.75" customHeight="1">
      <c r="A242" s="3">
        <f>IF(A241="","",A241)</f>
      </c>
      <c r="B242" s="3">
        <f>IF(B241="","",B241)</f>
      </c>
      <c r="C242" s="3">
        <f>IF(C241="","",C241)</f>
      </c>
      <c r="D242" s="41">
        <f>IF(D241="","",D241)</f>
      </c>
      <c r="E242" s="3">
        <f aca="true" t="shared" si="17" ref="E242:F244">IF(E241="","",E241)</f>
      </c>
      <c r="F242" s="41">
        <f>IF(F241="","",F241)</f>
      </c>
      <c r="G242" s="41">
        <f>G241</f>
        <v>0</v>
      </c>
      <c r="H242" s="4" t="s">
        <v>7</v>
      </c>
      <c r="I242" s="44"/>
      <c r="J242" s="44"/>
      <c r="K242" s="44"/>
      <c r="L242" s="46"/>
    </row>
    <row r="243" spans="1:12" ht="18.75" customHeight="1">
      <c r="A243" s="3">
        <f>IF(A242="","",A242)</f>
      </c>
      <c r="B243" s="3">
        <f>IF(B242="","",B242)</f>
      </c>
      <c r="C243" s="3">
        <f>IF(C242="","",C242)</f>
      </c>
      <c r="D243" s="41">
        <f>IF(D242="","",D242)</f>
      </c>
      <c r="E243" s="3">
        <f t="shared" si="17"/>
      </c>
      <c r="F243" s="41">
        <f>IF(F242="","",F242)</f>
      </c>
      <c r="G243" s="41">
        <f>G241</f>
        <v>0</v>
      </c>
      <c r="H243" s="4" t="s">
        <v>6</v>
      </c>
      <c r="I243" s="44"/>
      <c r="J243" s="44"/>
      <c r="K243" s="44"/>
      <c r="L243" s="46"/>
    </row>
    <row r="244" spans="1:12" ht="18.75" customHeight="1" thickBot="1">
      <c r="A244" s="3">
        <f>IF(A243="","",A243)</f>
      </c>
      <c r="B244" s="3">
        <f>IF(B243="","",B243)</f>
      </c>
      <c r="C244" s="3">
        <f>IF(C243="","",C243)</f>
      </c>
      <c r="D244" s="41">
        <f>IF(D243="","",D243)</f>
      </c>
      <c r="E244" s="3">
        <f t="shared" si="17"/>
      </c>
      <c r="F244" s="41">
        <f>IF(F243="","",F243)</f>
      </c>
      <c r="G244" s="41">
        <f>G241</f>
        <v>0</v>
      </c>
      <c r="H244" s="63" t="s">
        <v>8</v>
      </c>
      <c r="I244" s="44"/>
      <c r="J244" s="44"/>
      <c r="K244" s="44"/>
      <c r="L244" s="46"/>
    </row>
    <row r="245" spans="1:12" ht="18.75" customHeight="1">
      <c r="A245" s="42"/>
      <c r="B245" s="42"/>
      <c r="C245" s="42"/>
      <c r="D245" s="43"/>
      <c r="E245" s="42"/>
      <c r="F245" s="43"/>
      <c r="G245" s="43"/>
      <c r="H245" s="4" t="s">
        <v>41</v>
      </c>
      <c r="I245" s="44"/>
      <c r="J245" s="44"/>
      <c r="K245" s="44"/>
      <c r="L245" s="46"/>
    </row>
    <row r="246" spans="1:12" ht="18.75" customHeight="1">
      <c r="A246" s="3">
        <f>IF(A245="","",A245)</f>
      </c>
      <c r="B246" s="3">
        <f>IF(B245="","",B245)</f>
      </c>
      <c r="C246" s="3">
        <f>IF(C245="","",C245)</f>
      </c>
      <c r="D246" s="41">
        <f>IF(D245="","",D245)</f>
      </c>
      <c r="E246" s="3">
        <f aca="true" t="shared" si="18" ref="E246:F248">IF(E245="","",E245)</f>
      </c>
      <c r="F246" s="41">
        <f>IF(F245="","",F245)</f>
      </c>
      <c r="G246" s="41">
        <f>G245</f>
        <v>0</v>
      </c>
      <c r="H246" s="4" t="s">
        <v>7</v>
      </c>
      <c r="I246" s="44"/>
      <c r="J246" s="44"/>
      <c r="K246" s="44"/>
      <c r="L246" s="46"/>
    </row>
    <row r="247" spans="1:12" ht="18.75" customHeight="1">
      <c r="A247" s="3">
        <f>IF(A246="","",A246)</f>
      </c>
      <c r="B247" s="3">
        <f>IF(B246="","",B246)</f>
      </c>
      <c r="C247" s="3">
        <f>IF(C246="","",C246)</f>
      </c>
      <c r="D247" s="41">
        <f>IF(D246="","",D246)</f>
      </c>
      <c r="E247" s="3">
        <f t="shared" si="18"/>
      </c>
      <c r="F247" s="41">
        <f>IF(F246="","",F246)</f>
      </c>
      <c r="G247" s="41">
        <f>G245</f>
        <v>0</v>
      </c>
      <c r="H247" s="4" t="s">
        <v>6</v>
      </c>
      <c r="I247" s="44"/>
      <c r="J247" s="44"/>
      <c r="K247" s="44"/>
      <c r="L247" s="46"/>
    </row>
    <row r="248" spans="1:12" ht="18.75" customHeight="1" thickBot="1">
      <c r="A248" s="3">
        <f>IF(A247="","",A247)</f>
      </c>
      <c r="B248" s="3">
        <f>IF(B247="","",B247)</f>
      </c>
      <c r="C248" s="3">
        <f>IF(C247="","",C247)</f>
      </c>
      <c r="D248" s="41">
        <f>IF(D247="","",D247)</f>
      </c>
      <c r="E248" s="3">
        <f t="shared" si="18"/>
      </c>
      <c r="F248" s="41">
        <f>IF(F247="","",F247)</f>
      </c>
      <c r="G248" s="41">
        <f>G245</f>
        <v>0</v>
      </c>
      <c r="H248" s="63" t="s">
        <v>8</v>
      </c>
      <c r="I248" s="44"/>
      <c r="J248" s="44"/>
      <c r="K248" s="44"/>
      <c r="L248" s="46"/>
    </row>
    <row r="249" spans="1:12" ht="18.75" customHeight="1">
      <c r="A249" s="42"/>
      <c r="B249" s="42"/>
      <c r="C249" s="42"/>
      <c r="D249" s="43"/>
      <c r="E249" s="42"/>
      <c r="F249" s="43"/>
      <c r="G249" s="43"/>
      <c r="H249" s="4" t="s">
        <v>41</v>
      </c>
      <c r="I249" s="44"/>
      <c r="J249" s="44"/>
      <c r="K249" s="44"/>
      <c r="L249" s="46"/>
    </row>
    <row r="250" spans="1:12" ht="18.75" customHeight="1">
      <c r="A250" s="3">
        <f>IF(A249="","",A249)</f>
      </c>
      <c r="B250" s="3">
        <f>IF(B249="","",B249)</f>
      </c>
      <c r="C250" s="3">
        <f>IF(C249="","",C249)</f>
      </c>
      <c r="D250" s="41">
        <f>IF(D249="","",D249)</f>
      </c>
      <c r="E250" s="3">
        <f aca="true" t="shared" si="19" ref="E250:F252">IF(E249="","",E249)</f>
      </c>
      <c r="F250" s="41">
        <f>IF(F249="","",F249)</f>
      </c>
      <c r="G250" s="41">
        <f>G249</f>
        <v>0</v>
      </c>
      <c r="H250" s="4" t="s">
        <v>7</v>
      </c>
      <c r="I250" s="44"/>
      <c r="J250" s="44"/>
      <c r="K250" s="44"/>
      <c r="L250" s="46"/>
    </row>
    <row r="251" spans="1:12" ht="18.75" customHeight="1">
      <c r="A251" s="3">
        <f>IF(A250="","",A250)</f>
      </c>
      <c r="B251" s="3">
        <f>IF(B250="","",B250)</f>
      </c>
      <c r="C251" s="3">
        <f>IF(C250="","",C250)</f>
      </c>
      <c r="D251" s="41">
        <f>IF(D250="","",D250)</f>
      </c>
      <c r="E251" s="3">
        <f t="shared" si="19"/>
      </c>
      <c r="F251" s="41">
        <f>IF(F250="","",F250)</f>
      </c>
      <c r="G251" s="41">
        <f>G249</f>
        <v>0</v>
      </c>
      <c r="H251" s="4" t="s">
        <v>6</v>
      </c>
      <c r="I251" s="44"/>
      <c r="J251" s="44"/>
      <c r="K251" s="44"/>
      <c r="L251" s="46"/>
    </row>
    <row r="252" spans="1:12" ht="18.75" customHeight="1" thickBot="1">
      <c r="A252" s="3">
        <f>IF(A251="","",A251)</f>
      </c>
      <c r="B252" s="3">
        <f>IF(B251="","",B251)</f>
      </c>
      <c r="C252" s="3">
        <f>IF(C251="","",C251)</f>
      </c>
      <c r="D252" s="41">
        <f>IF(D251="","",D251)</f>
      </c>
      <c r="E252" s="3">
        <f t="shared" si="19"/>
      </c>
      <c r="F252" s="41">
        <f>IF(F251="","",F251)</f>
      </c>
      <c r="G252" s="41">
        <f>G249</f>
        <v>0</v>
      </c>
      <c r="H252" s="63" t="s">
        <v>8</v>
      </c>
      <c r="I252" s="44"/>
      <c r="J252" s="44"/>
      <c r="K252" s="44"/>
      <c r="L252" s="46"/>
    </row>
    <row r="253" spans="1:12" ht="18.75" customHeight="1">
      <c r="A253" s="42"/>
      <c r="B253" s="42"/>
      <c r="C253" s="42"/>
      <c r="D253" s="43"/>
      <c r="E253" s="42"/>
      <c r="F253" s="43"/>
      <c r="G253" s="43"/>
      <c r="H253" s="4" t="s">
        <v>41</v>
      </c>
      <c r="I253" s="44"/>
      <c r="J253" s="44"/>
      <c r="K253" s="44"/>
      <c r="L253" s="46"/>
    </row>
    <row r="254" spans="1:12" ht="18.75" customHeight="1">
      <c r="A254" s="3">
        <f>IF(A253="","",A253)</f>
      </c>
      <c r="B254" s="3">
        <f>IF(B253="","",B253)</f>
      </c>
      <c r="C254" s="3">
        <f>IF(C253="","",C253)</f>
      </c>
      <c r="D254" s="41">
        <f>IF(D253="","",D253)</f>
      </c>
      <c r="E254" s="3">
        <f aca="true" t="shared" si="20" ref="E254:F256">IF(E253="","",E253)</f>
      </c>
      <c r="F254" s="41">
        <f>IF(F253="","",F253)</f>
      </c>
      <c r="G254" s="41">
        <f>G253</f>
        <v>0</v>
      </c>
      <c r="H254" s="4" t="s">
        <v>7</v>
      </c>
      <c r="I254" s="44"/>
      <c r="J254" s="44"/>
      <c r="K254" s="44"/>
      <c r="L254" s="46"/>
    </row>
    <row r="255" spans="1:12" ht="18.75" customHeight="1">
      <c r="A255" s="3">
        <f>IF(A254="","",A254)</f>
      </c>
      <c r="B255" s="3">
        <f>IF(B254="","",B254)</f>
      </c>
      <c r="C255" s="3">
        <f>IF(C254="","",C254)</f>
      </c>
      <c r="D255" s="41">
        <f>IF(D254="","",D254)</f>
      </c>
      <c r="E255" s="3">
        <f t="shared" si="20"/>
      </c>
      <c r="F255" s="41">
        <f>IF(F254="","",F254)</f>
      </c>
      <c r="G255" s="41">
        <f>G253</f>
        <v>0</v>
      </c>
      <c r="H255" s="4" t="s">
        <v>6</v>
      </c>
      <c r="I255" s="44"/>
      <c r="J255" s="44"/>
      <c r="K255" s="44"/>
      <c r="L255" s="46"/>
    </row>
    <row r="256" spans="1:12" ht="18.75" customHeight="1" thickBot="1">
      <c r="A256" s="3">
        <f>IF(A255="","",A255)</f>
      </c>
      <c r="B256" s="3">
        <f>IF(B255="","",B255)</f>
      </c>
      <c r="C256" s="3">
        <f>IF(C255="","",C255)</f>
      </c>
      <c r="D256" s="41">
        <f>IF(D255="","",D255)</f>
      </c>
      <c r="E256" s="3">
        <f t="shared" si="20"/>
      </c>
      <c r="F256" s="41">
        <f>IF(F255="","",F255)</f>
      </c>
      <c r="G256" s="41">
        <f>G253</f>
        <v>0</v>
      </c>
      <c r="H256" s="63" t="s">
        <v>8</v>
      </c>
      <c r="I256" s="44"/>
      <c r="J256" s="44"/>
      <c r="K256" s="44"/>
      <c r="L256" s="46"/>
    </row>
    <row r="257" spans="1:12" ht="18.75" customHeight="1">
      <c r="A257" s="42"/>
      <c r="B257" s="42"/>
      <c r="C257" s="42"/>
      <c r="D257" s="43"/>
      <c r="E257" s="42"/>
      <c r="F257" s="43"/>
      <c r="G257" s="43"/>
      <c r="H257" s="4" t="s">
        <v>41</v>
      </c>
      <c r="I257" s="44"/>
      <c r="J257" s="44"/>
      <c r="K257" s="44"/>
      <c r="L257" s="46"/>
    </row>
    <row r="258" spans="1:12" ht="18.75" customHeight="1">
      <c r="A258" s="3">
        <f>IF(A257="","",A257)</f>
      </c>
      <c r="B258" s="3">
        <f>IF(B257="","",B257)</f>
      </c>
      <c r="C258" s="3">
        <f>IF(C257="","",C257)</f>
      </c>
      <c r="D258" s="41">
        <f>IF(D257="","",D257)</f>
      </c>
      <c r="E258" s="3">
        <f aca="true" t="shared" si="21" ref="E258:F260">IF(E257="","",E257)</f>
      </c>
      <c r="F258" s="41">
        <f>IF(F257="","",F257)</f>
      </c>
      <c r="G258" s="41">
        <f>G257</f>
        <v>0</v>
      </c>
      <c r="H258" s="4" t="s">
        <v>7</v>
      </c>
      <c r="I258" s="44"/>
      <c r="J258" s="44"/>
      <c r="K258" s="44"/>
      <c r="L258" s="46"/>
    </row>
    <row r="259" spans="1:12" ht="18.75" customHeight="1">
      <c r="A259" s="3">
        <f>IF(A258="","",A258)</f>
      </c>
      <c r="B259" s="3">
        <f>IF(B258="","",B258)</f>
      </c>
      <c r="C259" s="3">
        <f>IF(C258="","",C258)</f>
      </c>
      <c r="D259" s="41">
        <f>IF(D258="","",D258)</f>
      </c>
      <c r="E259" s="3">
        <f t="shared" si="21"/>
      </c>
      <c r="F259" s="41">
        <f>IF(F258="","",F258)</f>
      </c>
      <c r="G259" s="41">
        <f>G257</f>
        <v>0</v>
      </c>
      <c r="H259" s="4" t="s">
        <v>6</v>
      </c>
      <c r="I259" s="44"/>
      <c r="J259" s="44"/>
      <c r="K259" s="44"/>
      <c r="L259" s="46"/>
    </row>
    <row r="260" spans="1:12" ht="18.75" customHeight="1" thickBot="1">
      <c r="A260" s="3">
        <f>IF(A259="","",A259)</f>
      </c>
      <c r="B260" s="3">
        <f>IF(B259="","",B259)</f>
      </c>
      <c r="C260" s="3">
        <f>IF(C259="","",C259)</f>
      </c>
      <c r="D260" s="41">
        <f>IF(D259="","",D259)</f>
      </c>
      <c r="E260" s="3">
        <f t="shared" si="21"/>
      </c>
      <c r="F260" s="41">
        <f>IF(F259="","",F259)</f>
      </c>
      <c r="G260" s="41">
        <f>G257</f>
        <v>0</v>
      </c>
      <c r="H260" s="63" t="s">
        <v>8</v>
      </c>
      <c r="I260" s="44"/>
      <c r="J260" s="44"/>
      <c r="K260" s="44"/>
      <c r="L260" s="46"/>
    </row>
    <row r="261" spans="1:12" ht="18.75" customHeight="1">
      <c r="A261" s="42"/>
      <c r="B261" s="42"/>
      <c r="C261" s="42"/>
      <c r="D261" s="43"/>
      <c r="E261" s="42"/>
      <c r="F261" s="43"/>
      <c r="G261" s="43"/>
      <c r="H261" s="4" t="s">
        <v>41</v>
      </c>
      <c r="I261" s="44"/>
      <c r="J261" s="44"/>
      <c r="K261" s="44"/>
      <c r="L261" s="46"/>
    </row>
    <row r="262" spans="1:12" ht="18.75" customHeight="1">
      <c r="A262" s="3">
        <f>IF(A261="","",A261)</f>
      </c>
      <c r="B262" s="3">
        <f>IF(B261="","",B261)</f>
      </c>
      <c r="C262" s="3">
        <f>IF(C261="","",C261)</f>
      </c>
      <c r="D262" s="41">
        <f>IF(D261="","",D261)</f>
      </c>
      <c r="E262" s="3">
        <f aca="true" t="shared" si="22" ref="E262:F264">IF(E261="","",E261)</f>
      </c>
      <c r="F262" s="41">
        <f>IF(F261="","",F261)</f>
      </c>
      <c r="G262" s="41">
        <f>G261</f>
        <v>0</v>
      </c>
      <c r="H262" s="4" t="s">
        <v>7</v>
      </c>
      <c r="I262" s="44"/>
      <c r="J262" s="44"/>
      <c r="K262" s="44"/>
      <c r="L262" s="46"/>
    </row>
    <row r="263" spans="1:12" ht="18.75" customHeight="1">
      <c r="A263" s="3">
        <f>IF(A262="","",A262)</f>
      </c>
      <c r="B263" s="3">
        <f>IF(B262="","",B262)</f>
      </c>
      <c r="C263" s="3">
        <f>IF(C262="","",C262)</f>
      </c>
      <c r="D263" s="41">
        <f>IF(D262="","",D262)</f>
      </c>
      <c r="E263" s="3">
        <f t="shared" si="22"/>
      </c>
      <c r="F263" s="41">
        <f>IF(F262="","",F262)</f>
      </c>
      <c r="G263" s="41">
        <f>G261</f>
        <v>0</v>
      </c>
      <c r="H263" s="4" t="s">
        <v>6</v>
      </c>
      <c r="I263" s="44"/>
      <c r="J263" s="44"/>
      <c r="K263" s="44"/>
      <c r="L263" s="46"/>
    </row>
    <row r="264" spans="1:12" ht="18.75" customHeight="1" thickBot="1">
      <c r="A264" s="3">
        <f>IF(A263="","",A263)</f>
      </c>
      <c r="B264" s="3">
        <f>IF(B263="","",B263)</f>
      </c>
      <c r="C264" s="3">
        <f>IF(C263="","",C263)</f>
      </c>
      <c r="D264" s="41">
        <f>IF(D263="","",D263)</f>
      </c>
      <c r="E264" s="3">
        <f t="shared" si="22"/>
      </c>
      <c r="F264" s="41">
        <f>IF(F263="","",F263)</f>
      </c>
      <c r="G264" s="41">
        <f>G261</f>
        <v>0</v>
      </c>
      <c r="H264" s="63" t="s">
        <v>8</v>
      </c>
      <c r="I264" s="44"/>
      <c r="J264" s="44"/>
      <c r="K264" s="44"/>
      <c r="L264" s="46"/>
    </row>
    <row r="265" spans="1:12" ht="18.75" customHeight="1">
      <c r="A265" s="42"/>
      <c r="B265" s="42"/>
      <c r="C265" s="42"/>
      <c r="D265" s="43"/>
      <c r="E265" s="42"/>
      <c r="F265" s="43"/>
      <c r="G265" s="43"/>
      <c r="H265" s="4" t="s">
        <v>41</v>
      </c>
      <c r="I265" s="44"/>
      <c r="J265" s="44"/>
      <c r="K265" s="44"/>
      <c r="L265" s="46"/>
    </row>
    <row r="266" spans="1:12" ht="18.75" customHeight="1">
      <c r="A266" s="3">
        <f>IF(A265="","",A265)</f>
      </c>
      <c r="B266" s="3">
        <f>IF(B265="","",B265)</f>
      </c>
      <c r="C266" s="3">
        <f>IF(C265="","",C265)</f>
      </c>
      <c r="D266" s="41">
        <f>IF(D265="","",D265)</f>
      </c>
      <c r="E266" s="3">
        <f aca="true" t="shared" si="23" ref="E266:F268">IF(E265="","",E265)</f>
      </c>
      <c r="F266" s="41">
        <f>IF(F265="","",F265)</f>
      </c>
      <c r="G266" s="41">
        <f>G265</f>
        <v>0</v>
      </c>
      <c r="H266" s="4" t="s">
        <v>7</v>
      </c>
      <c r="I266" s="44"/>
      <c r="J266" s="44"/>
      <c r="K266" s="44"/>
      <c r="L266" s="46"/>
    </row>
    <row r="267" spans="1:12" ht="18.75" customHeight="1">
      <c r="A267" s="3">
        <f>IF(A266="","",A266)</f>
      </c>
      <c r="B267" s="3">
        <f>IF(B266="","",B266)</f>
      </c>
      <c r="C267" s="3">
        <f>IF(C266="","",C266)</f>
      </c>
      <c r="D267" s="41">
        <f>IF(D266="","",D266)</f>
      </c>
      <c r="E267" s="3">
        <f t="shared" si="23"/>
      </c>
      <c r="F267" s="41">
        <f>IF(F266="","",F266)</f>
      </c>
      <c r="G267" s="41">
        <f>G265</f>
        <v>0</v>
      </c>
      <c r="H267" s="4" t="s">
        <v>6</v>
      </c>
      <c r="I267" s="44"/>
      <c r="J267" s="44"/>
      <c r="K267" s="44"/>
      <c r="L267" s="46"/>
    </row>
    <row r="268" spans="1:12" ht="18.75" customHeight="1" thickBot="1">
      <c r="A268" s="3">
        <f>IF(A267="","",A267)</f>
      </c>
      <c r="B268" s="3">
        <f>IF(B267="","",B267)</f>
      </c>
      <c r="C268" s="3">
        <f>IF(C267="","",C267)</f>
      </c>
      <c r="D268" s="41">
        <f>IF(D267="","",D267)</f>
      </c>
      <c r="E268" s="3">
        <f t="shared" si="23"/>
      </c>
      <c r="F268" s="41">
        <f>IF(F267="","",F267)</f>
      </c>
      <c r="G268" s="41">
        <f>G265</f>
        <v>0</v>
      </c>
      <c r="H268" s="63" t="s">
        <v>8</v>
      </c>
      <c r="I268" s="44"/>
      <c r="J268" s="44"/>
      <c r="K268" s="44"/>
      <c r="L268" s="46"/>
    </row>
    <row r="269" spans="1:12" ht="18.75" customHeight="1">
      <c r="A269" s="42"/>
      <c r="B269" s="42"/>
      <c r="C269" s="42"/>
      <c r="D269" s="43"/>
      <c r="E269" s="42"/>
      <c r="F269" s="43"/>
      <c r="G269" s="43"/>
      <c r="H269" s="4" t="s">
        <v>41</v>
      </c>
      <c r="I269" s="44"/>
      <c r="J269" s="44"/>
      <c r="K269" s="44"/>
      <c r="L269" s="46"/>
    </row>
    <row r="270" spans="1:12" ht="18.75" customHeight="1">
      <c r="A270" s="3">
        <f>IF(A269="","",A269)</f>
      </c>
      <c r="B270" s="3">
        <f>IF(B269="","",B269)</f>
      </c>
      <c r="C270" s="3">
        <f>IF(C269="","",C269)</f>
      </c>
      <c r="D270" s="41">
        <f>IF(D269="","",D269)</f>
      </c>
      <c r="E270" s="3">
        <f aca="true" t="shared" si="24" ref="E270:F272">IF(E269="","",E269)</f>
      </c>
      <c r="F270" s="41">
        <f>IF(F269="","",F269)</f>
      </c>
      <c r="G270" s="41">
        <f>G269</f>
        <v>0</v>
      </c>
      <c r="H270" s="4" t="s">
        <v>7</v>
      </c>
      <c r="I270" s="44"/>
      <c r="J270" s="44"/>
      <c r="K270" s="44"/>
      <c r="L270" s="46"/>
    </row>
    <row r="271" spans="1:12" ht="18.75" customHeight="1">
      <c r="A271" s="3">
        <f>IF(A270="","",A270)</f>
      </c>
      <c r="B271" s="3">
        <f>IF(B270="","",B270)</f>
      </c>
      <c r="C271" s="3">
        <f>IF(C270="","",C270)</f>
      </c>
      <c r="D271" s="41">
        <f>IF(D270="","",D270)</f>
      </c>
      <c r="E271" s="3">
        <f t="shared" si="24"/>
      </c>
      <c r="F271" s="41">
        <f>IF(F270="","",F270)</f>
      </c>
      <c r="G271" s="41">
        <f>G269</f>
        <v>0</v>
      </c>
      <c r="H271" s="4" t="s">
        <v>6</v>
      </c>
      <c r="I271" s="44"/>
      <c r="J271" s="44"/>
      <c r="K271" s="44"/>
      <c r="L271" s="46"/>
    </row>
    <row r="272" spans="1:12" ht="18.75" customHeight="1" thickBot="1">
      <c r="A272" s="3">
        <f>IF(A271="","",A271)</f>
      </c>
      <c r="B272" s="3">
        <f>IF(B271="","",B271)</f>
      </c>
      <c r="C272" s="3">
        <f>IF(C271="","",C271)</f>
      </c>
      <c r="D272" s="41">
        <f>IF(D271="","",D271)</f>
      </c>
      <c r="E272" s="3">
        <f t="shared" si="24"/>
      </c>
      <c r="F272" s="41">
        <f>IF(F271="","",F271)</f>
      </c>
      <c r="G272" s="41">
        <f>G269</f>
        <v>0</v>
      </c>
      <c r="H272" s="63" t="s">
        <v>8</v>
      </c>
      <c r="I272" s="44"/>
      <c r="J272" s="44"/>
      <c r="K272" s="44"/>
      <c r="L272" s="46"/>
    </row>
    <row r="273" spans="1:12" ht="18.75" customHeight="1">
      <c r="A273" s="42"/>
      <c r="B273" s="42"/>
      <c r="C273" s="42"/>
      <c r="D273" s="43"/>
      <c r="E273" s="42"/>
      <c r="F273" s="43"/>
      <c r="G273" s="43"/>
      <c r="H273" s="4" t="s">
        <v>41</v>
      </c>
      <c r="I273" s="44"/>
      <c r="J273" s="44"/>
      <c r="K273" s="44"/>
      <c r="L273" s="46"/>
    </row>
    <row r="274" spans="1:12" ht="18.75" customHeight="1">
      <c r="A274" s="3">
        <f>IF(A273="","",A273)</f>
      </c>
      <c r="B274" s="3">
        <f>IF(B273="","",B273)</f>
      </c>
      <c r="C274" s="3">
        <f>IF(C273="","",C273)</f>
      </c>
      <c r="D274" s="41">
        <f>IF(D273="","",D273)</f>
      </c>
      <c r="E274" s="3">
        <f aca="true" t="shared" si="25" ref="E274:F276">IF(E273="","",E273)</f>
      </c>
      <c r="F274" s="41">
        <f>IF(F273="","",F273)</f>
      </c>
      <c r="G274" s="41">
        <f>G273</f>
        <v>0</v>
      </c>
      <c r="H274" s="4" t="s">
        <v>7</v>
      </c>
      <c r="I274" s="44"/>
      <c r="J274" s="44"/>
      <c r="K274" s="44"/>
      <c r="L274" s="46"/>
    </row>
    <row r="275" spans="1:12" ht="18.75" customHeight="1">
      <c r="A275" s="3">
        <f>IF(A274="","",A274)</f>
      </c>
      <c r="B275" s="3">
        <f>IF(B274="","",B274)</f>
      </c>
      <c r="C275" s="3">
        <f>IF(C274="","",C274)</f>
      </c>
      <c r="D275" s="41">
        <f>IF(D274="","",D274)</f>
      </c>
      <c r="E275" s="3">
        <f t="shared" si="25"/>
      </c>
      <c r="F275" s="41">
        <f>IF(F274="","",F274)</f>
      </c>
      <c r="G275" s="41">
        <f>G273</f>
        <v>0</v>
      </c>
      <c r="H275" s="4" t="s">
        <v>6</v>
      </c>
      <c r="I275" s="44"/>
      <c r="J275" s="44"/>
      <c r="K275" s="44"/>
      <c r="L275" s="46"/>
    </row>
    <row r="276" spans="1:12" ht="18.75" customHeight="1" thickBot="1">
      <c r="A276" s="3">
        <f>IF(A275="","",A275)</f>
      </c>
      <c r="B276" s="3">
        <f>IF(B275="","",B275)</f>
      </c>
      <c r="C276" s="3">
        <f>IF(C275="","",C275)</f>
      </c>
      <c r="D276" s="41">
        <f>IF(D275="","",D275)</f>
      </c>
      <c r="E276" s="3">
        <f t="shared" si="25"/>
      </c>
      <c r="F276" s="41">
        <f>IF(F275="","",F275)</f>
      </c>
      <c r="G276" s="41">
        <f>G273</f>
        <v>0</v>
      </c>
      <c r="H276" s="63" t="s">
        <v>8</v>
      </c>
      <c r="I276" s="44"/>
      <c r="J276" s="44"/>
      <c r="K276" s="44"/>
      <c r="L276" s="46"/>
    </row>
    <row r="277" spans="1:12" ht="18.75" customHeight="1">
      <c r="A277" s="42"/>
      <c r="B277" s="42"/>
      <c r="C277" s="42"/>
      <c r="D277" s="43"/>
      <c r="E277" s="42"/>
      <c r="F277" s="43"/>
      <c r="G277" s="43"/>
      <c r="H277" s="4" t="s">
        <v>41</v>
      </c>
      <c r="I277" s="44"/>
      <c r="J277" s="44"/>
      <c r="K277" s="44"/>
      <c r="L277" s="46"/>
    </row>
    <row r="278" spans="1:12" ht="18.75" customHeight="1">
      <c r="A278" s="3">
        <f>IF(A277="","",A277)</f>
      </c>
      <c r="B278" s="3">
        <f>IF(B277="","",B277)</f>
      </c>
      <c r="C278" s="3">
        <f>IF(C277="","",C277)</f>
      </c>
      <c r="D278" s="41">
        <f>IF(D277="","",D277)</f>
      </c>
      <c r="E278" s="3">
        <f aca="true" t="shared" si="26" ref="E278:F280">IF(E277="","",E277)</f>
      </c>
      <c r="F278" s="41">
        <f>IF(F277="","",F277)</f>
      </c>
      <c r="G278" s="41">
        <f>G277</f>
        <v>0</v>
      </c>
      <c r="H278" s="4" t="s">
        <v>7</v>
      </c>
      <c r="I278" s="44"/>
      <c r="J278" s="44"/>
      <c r="K278" s="44"/>
      <c r="L278" s="46"/>
    </row>
    <row r="279" spans="1:12" ht="18.75" customHeight="1">
      <c r="A279" s="3">
        <f>IF(A278="","",A278)</f>
      </c>
      <c r="B279" s="3">
        <f>IF(B278="","",B278)</f>
      </c>
      <c r="C279" s="3">
        <f>IF(C278="","",C278)</f>
      </c>
      <c r="D279" s="41">
        <f>IF(D278="","",D278)</f>
      </c>
      <c r="E279" s="3">
        <f t="shared" si="26"/>
      </c>
      <c r="F279" s="41">
        <f>IF(F278="","",F278)</f>
      </c>
      <c r="G279" s="41">
        <f>G277</f>
        <v>0</v>
      </c>
      <c r="H279" s="4" t="s">
        <v>6</v>
      </c>
      <c r="I279" s="44"/>
      <c r="J279" s="44"/>
      <c r="K279" s="44"/>
      <c r="L279" s="46"/>
    </row>
    <row r="280" spans="1:12" ht="18.75" customHeight="1" thickBot="1">
      <c r="A280" s="3">
        <f>IF(A279="","",A279)</f>
      </c>
      <c r="B280" s="3">
        <f>IF(B279="","",B279)</f>
      </c>
      <c r="C280" s="3">
        <f>IF(C279="","",C279)</f>
      </c>
      <c r="D280" s="41">
        <f>IF(D279="","",D279)</f>
      </c>
      <c r="E280" s="3">
        <f t="shared" si="26"/>
      </c>
      <c r="F280" s="41">
        <f>IF(F279="","",F279)</f>
      </c>
      <c r="G280" s="41">
        <f>G277</f>
        <v>0</v>
      </c>
      <c r="H280" s="63" t="s">
        <v>8</v>
      </c>
      <c r="I280" s="44"/>
      <c r="J280" s="44"/>
      <c r="K280" s="44"/>
      <c r="L280" s="46"/>
    </row>
    <row r="281" spans="1:12" ht="18.75" customHeight="1">
      <c r="A281" s="42"/>
      <c r="B281" s="42"/>
      <c r="C281" s="42"/>
      <c r="D281" s="43"/>
      <c r="E281" s="42"/>
      <c r="F281" s="43"/>
      <c r="G281" s="43"/>
      <c r="H281" s="4" t="s">
        <v>41</v>
      </c>
      <c r="I281" s="44"/>
      <c r="J281" s="44"/>
      <c r="K281" s="44"/>
      <c r="L281" s="46"/>
    </row>
    <row r="282" spans="1:12" ht="18.75" customHeight="1">
      <c r="A282" s="3">
        <f>IF(A281="","",A281)</f>
      </c>
      <c r="B282" s="3">
        <f>IF(B281="","",B281)</f>
      </c>
      <c r="C282" s="3">
        <f>IF(C281="","",C281)</f>
      </c>
      <c r="D282" s="41">
        <f>IF(D281="","",D281)</f>
      </c>
      <c r="E282" s="3">
        <f aca="true" t="shared" si="27" ref="E282:F284">IF(E281="","",E281)</f>
      </c>
      <c r="F282" s="41">
        <f>IF(F281="","",F281)</f>
      </c>
      <c r="G282" s="41">
        <f>G281</f>
        <v>0</v>
      </c>
      <c r="H282" s="4" t="s">
        <v>7</v>
      </c>
      <c r="I282" s="44"/>
      <c r="J282" s="44"/>
      <c r="K282" s="44"/>
      <c r="L282" s="46"/>
    </row>
    <row r="283" spans="1:12" ht="18.75" customHeight="1">
      <c r="A283" s="3">
        <f>IF(A282="","",A282)</f>
      </c>
      <c r="B283" s="3">
        <f>IF(B282="","",B282)</f>
      </c>
      <c r="C283" s="3">
        <f>IF(C282="","",C282)</f>
      </c>
      <c r="D283" s="41">
        <f>IF(D282="","",D282)</f>
      </c>
      <c r="E283" s="3">
        <f t="shared" si="27"/>
      </c>
      <c r="F283" s="41">
        <f>IF(F282="","",F282)</f>
      </c>
      <c r="G283" s="41">
        <f>G281</f>
        <v>0</v>
      </c>
      <c r="H283" s="4" t="s">
        <v>6</v>
      </c>
      <c r="I283" s="44"/>
      <c r="J283" s="44"/>
      <c r="K283" s="44"/>
      <c r="L283" s="46"/>
    </row>
    <row r="284" spans="1:12" ht="18.75" customHeight="1" thickBot="1">
      <c r="A284" s="3">
        <f>IF(A283="","",A283)</f>
      </c>
      <c r="B284" s="3">
        <f>IF(B283="","",B283)</f>
      </c>
      <c r="C284" s="3">
        <f>IF(C283="","",C283)</f>
      </c>
      <c r="D284" s="41">
        <f>IF(D283="","",D283)</f>
      </c>
      <c r="E284" s="3">
        <f t="shared" si="27"/>
      </c>
      <c r="F284" s="41">
        <f>IF(F283="","",F283)</f>
      </c>
      <c r="G284" s="41">
        <f>G281</f>
        <v>0</v>
      </c>
      <c r="H284" s="63" t="s">
        <v>8</v>
      </c>
      <c r="I284" s="44"/>
      <c r="J284" s="44"/>
      <c r="K284" s="44"/>
      <c r="L284" s="46"/>
    </row>
    <row r="285" spans="1:12" ht="18.75" customHeight="1">
      <c r="A285" s="42"/>
      <c r="B285" s="42"/>
      <c r="C285" s="42"/>
      <c r="D285" s="43"/>
      <c r="E285" s="42"/>
      <c r="F285" s="43"/>
      <c r="G285" s="43"/>
      <c r="H285" s="4" t="s">
        <v>41</v>
      </c>
      <c r="I285" s="44"/>
      <c r="J285" s="44"/>
      <c r="K285" s="44"/>
      <c r="L285" s="46"/>
    </row>
    <row r="286" spans="1:12" ht="18.75" customHeight="1">
      <c r="A286" s="3">
        <f>IF(A285="","",A285)</f>
      </c>
      <c r="B286" s="3">
        <f>IF(B285="","",B285)</f>
      </c>
      <c r="C286" s="3">
        <f>IF(C285="","",C285)</f>
      </c>
      <c r="D286" s="41">
        <f>IF(D285="","",D285)</f>
      </c>
      <c r="E286" s="3">
        <f aca="true" t="shared" si="28" ref="E286:F288">IF(E285="","",E285)</f>
      </c>
      <c r="F286" s="41">
        <f>IF(F285="","",F285)</f>
      </c>
      <c r="G286" s="41">
        <f>G285</f>
        <v>0</v>
      </c>
      <c r="H286" s="4" t="s">
        <v>7</v>
      </c>
      <c r="I286" s="44"/>
      <c r="J286" s="44"/>
      <c r="K286" s="44"/>
      <c r="L286" s="46"/>
    </row>
    <row r="287" spans="1:12" ht="18.75" customHeight="1">
      <c r="A287" s="3">
        <f>IF(A286="","",A286)</f>
      </c>
      <c r="B287" s="3">
        <f>IF(B286="","",B286)</f>
      </c>
      <c r="C287" s="3">
        <f>IF(C286="","",C286)</f>
      </c>
      <c r="D287" s="41">
        <f>IF(D286="","",D286)</f>
      </c>
      <c r="E287" s="3">
        <f t="shared" si="28"/>
      </c>
      <c r="F287" s="41">
        <f>IF(F286="","",F286)</f>
      </c>
      <c r="G287" s="41">
        <f>G285</f>
        <v>0</v>
      </c>
      <c r="H287" s="4" t="s">
        <v>6</v>
      </c>
      <c r="I287" s="44"/>
      <c r="J287" s="44"/>
      <c r="K287" s="44"/>
      <c r="L287" s="46"/>
    </row>
    <row r="288" spans="1:12" ht="18.75" customHeight="1" thickBot="1">
      <c r="A288" s="3">
        <f>IF(A287="","",A287)</f>
      </c>
      <c r="B288" s="3">
        <f>IF(B287="","",B287)</f>
      </c>
      <c r="C288" s="3">
        <f>IF(C287="","",C287)</f>
      </c>
      <c r="D288" s="41">
        <f>IF(D287="","",D287)</f>
      </c>
      <c r="E288" s="3">
        <f t="shared" si="28"/>
      </c>
      <c r="F288" s="41">
        <f>IF(F287="","",F287)</f>
      </c>
      <c r="G288" s="41">
        <f>G285</f>
        <v>0</v>
      </c>
      <c r="H288" s="63" t="s">
        <v>8</v>
      </c>
      <c r="I288" s="44"/>
      <c r="J288" s="44"/>
      <c r="K288" s="44"/>
      <c r="L288" s="46"/>
    </row>
    <row r="289" spans="1:12" ht="18.75" customHeight="1">
      <c r="A289" s="42"/>
      <c r="B289" s="42"/>
      <c r="C289" s="42"/>
      <c r="D289" s="43"/>
      <c r="E289" s="42"/>
      <c r="F289" s="43"/>
      <c r="G289" s="43"/>
      <c r="H289" s="4" t="s">
        <v>41</v>
      </c>
      <c r="I289" s="44"/>
      <c r="J289" s="44"/>
      <c r="K289" s="44"/>
      <c r="L289" s="46"/>
    </row>
    <row r="290" spans="1:12" ht="18.75" customHeight="1">
      <c r="A290" s="3">
        <f>IF(A289="","",A289)</f>
      </c>
      <c r="B290" s="3">
        <f>IF(B289="","",B289)</f>
      </c>
      <c r="C290" s="3">
        <f>IF(C289="","",C289)</f>
      </c>
      <c r="D290" s="41">
        <f>IF(D289="","",D289)</f>
      </c>
      <c r="E290" s="3">
        <f aca="true" t="shared" si="29" ref="E290:F292">IF(E289="","",E289)</f>
      </c>
      <c r="F290" s="41">
        <f>IF(F289="","",F289)</f>
      </c>
      <c r="G290" s="41">
        <f>G289</f>
        <v>0</v>
      </c>
      <c r="H290" s="4" t="s">
        <v>7</v>
      </c>
      <c r="I290" s="44"/>
      <c r="J290" s="44"/>
      <c r="K290" s="44"/>
      <c r="L290" s="46"/>
    </row>
    <row r="291" spans="1:12" ht="18.75" customHeight="1">
      <c r="A291" s="3">
        <f>IF(A290="","",A290)</f>
      </c>
      <c r="B291" s="3">
        <f>IF(B290="","",B290)</f>
      </c>
      <c r="C291" s="3">
        <f>IF(C290="","",C290)</f>
      </c>
      <c r="D291" s="41">
        <f>IF(D290="","",D290)</f>
      </c>
      <c r="E291" s="3">
        <f t="shared" si="29"/>
      </c>
      <c r="F291" s="41">
        <f>IF(F290="","",F290)</f>
      </c>
      <c r="G291" s="41">
        <f>G289</f>
        <v>0</v>
      </c>
      <c r="H291" s="4" t="s">
        <v>6</v>
      </c>
      <c r="I291" s="44"/>
      <c r="J291" s="44"/>
      <c r="K291" s="44"/>
      <c r="L291" s="46"/>
    </row>
    <row r="292" spans="1:12" ht="18.75" customHeight="1" thickBot="1">
      <c r="A292" s="3">
        <f>IF(A291="","",A291)</f>
      </c>
      <c r="B292" s="3">
        <f>IF(B291="","",B291)</f>
      </c>
      <c r="C292" s="3">
        <f>IF(C291="","",C291)</f>
      </c>
      <c r="D292" s="41">
        <f>IF(D291="","",D291)</f>
      </c>
      <c r="E292" s="3">
        <f t="shared" si="29"/>
      </c>
      <c r="F292" s="41">
        <f>IF(F291="","",F291)</f>
      </c>
      <c r="G292" s="41">
        <f>G289</f>
        <v>0</v>
      </c>
      <c r="H292" s="63" t="s">
        <v>8</v>
      </c>
      <c r="I292" s="44"/>
      <c r="J292" s="44"/>
      <c r="K292" s="44"/>
      <c r="L292" s="46"/>
    </row>
    <row r="293" spans="1:12" ht="18.75" customHeight="1">
      <c r="A293" s="42"/>
      <c r="B293" s="42"/>
      <c r="C293" s="42"/>
      <c r="D293" s="43"/>
      <c r="E293" s="42"/>
      <c r="F293" s="43"/>
      <c r="G293" s="43"/>
      <c r="H293" s="4" t="s">
        <v>41</v>
      </c>
      <c r="I293" s="44"/>
      <c r="J293" s="44"/>
      <c r="K293" s="44"/>
      <c r="L293" s="46"/>
    </row>
    <row r="294" spans="1:12" ht="18.75" customHeight="1">
      <c r="A294" s="3">
        <f>IF(A293="","",A293)</f>
      </c>
      <c r="B294" s="3">
        <f>IF(B293="","",B293)</f>
      </c>
      <c r="C294" s="3">
        <f>IF(C293="","",C293)</f>
      </c>
      <c r="D294" s="41">
        <f>IF(D293="","",D293)</f>
      </c>
      <c r="E294" s="3">
        <f aca="true" t="shared" si="30" ref="E294:F296">IF(E293="","",E293)</f>
      </c>
      <c r="F294" s="41">
        <f>IF(F293="","",F293)</f>
      </c>
      <c r="G294" s="41">
        <f>G293</f>
        <v>0</v>
      </c>
      <c r="H294" s="4" t="s">
        <v>7</v>
      </c>
      <c r="I294" s="44"/>
      <c r="J294" s="44"/>
      <c r="K294" s="44"/>
      <c r="L294" s="46"/>
    </row>
    <row r="295" spans="1:12" ht="18.75" customHeight="1">
      <c r="A295" s="3">
        <f>IF(A294="","",A294)</f>
      </c>
      <c r="B295" s="3">
        <f>IF(B294="","",B294)</f>
      </c>
      <c r="C295" s="3">
        <f>IF(C294="","",C294)</f>
      </c>
      <c r="D295" s="41">
        <f>IF(D294="","",D294)</f>
      </c>
      <c r="E295" s="3">
        <f t="shared" si="30"/>
      </c>
      <c r="F295" s="41">
        <f>IF(F294="","",F294)</f>
      </c>
      <c r="G295" s="41">
        <f>G293</f>
        <v>0</v>
      </c>
      <c r="H295" s="4" t="s">
        <v>6</v>
      </c>
      <c r="I295" s="44"/>
      <c r="J295" s="44"/>
      <c r="K295" s="44"/>
      <c r="L295" s="46"/>
    </row>
    <row r="296" spans="1:12" ht="18.75" customHeight="1" thickBot="1">
      <c r="A296" s="3">
        <f>IF(A295="","",A295)</f>
      </c>
      <c r="B296" s="3">
        <f>IF(B295="","",B295)</f>
      </c>
      <c r="C296" s="3">
        <f>IF(C295="","",C295)</f>
      </c>
      <c r="D296" s="41">
        <f>IF(D295="","",D295)</f>
      </c>
      <c r="E296" s="3">
        <f t="shared" si="30"/>
      </c>
      <c r="F296" s="41">
        <f>IF(F295="","",F295)</f>
      </c>
      <c r="G296" s="41">
        <f>G293</f>
        <v>0</v>
      </c>
      <c r="H296" s="63" t="s">
        <v>8</v>
      </c>
      <c r="I296" s="44"/>
      <c r="J296" s="44"/>
      <c r="K296" s="44"/>
      <c r="L296" s="46"/>
    </row>
    <row r="297" spans="1:12" ht="18.75" customHeight="1">
      <c r="A297" s="42"/>
      <c r="B297" s="42"/>
      <c r="C297" s="42"/>
      <c r="D297" s="43"/>
      <c r="E297" s="42"/>
      <c r="F297" s="43"/>
      <c r="G297" s="43"/>
      <c r="H297" s="4" t="s">
        <v>41</v>
      </c>
      <c r="I297" s="44"/>
      <c r="J297" s="44"/>
      <c r="K297" s="44"/>
      <c r="L297" s="46"/>
    </row>
    <row r="298" spans="1:12" ht="18.75" customHeight="1">
      <c r="A298" s="3">
        <f>IF(A297="","",A297)</f>
      </c>
      <c r="B298" s="3">
        <f>IF(B297="","",B297)</f>
      </c>
      <c r="C298" s="3">
        <f>IF(C297="","",C297)</f>
      </c>
      <c r="D298" s="41">
        <f>IF(D297="","",D297)</f>
      </c>
      <c r="E298" s="3">
        <f aca="true" t="shared" si="31" ref="E298:F300">IF(E297="","",E297)</f>
      </c>
      <c r="F298" s="41">
        <f>IF(F297="","",F297)</f>
      </c>
      <c r="G298" s="41">
        <f>G297</f>
        <v>0</v>
      </c>
      <c r="H298" s="4" t="s">
        <v>7</v>
      </c>
      <c r="I298" s="44"/>
      <c r="J298" s="44"/>
      <c r="K298" s="44"/>
      <c r="L298" s="46"/>
    </row>
    <row r="299" spans="1:12" ht="18.75" customHeight="1">
      <c r="A299" s="3">
        <f>IF(A298="","",A298)</f>
      </c>
      <c r="B299" s="3">
        <f>IF(B298="","",B298)</f>
      </c>
      <c r="C299" s="3">
        <f>IF(C298="","",C298)</f>
      </c>
      <c r="D299" s="41">
        <f>IF(D298="","",D298)</f>
      </c>
      <c r="E299" s="3">
        <f t="shared" si="31"/>
      </c>
      <c r="F299" s="41">
        <f>IF(F298="","",F298)</f>
      </c>
      <c r="G299" s="41">
        <f>G297</f>
        <v>0</v>
      </c>
      <c r="H299" s="4" t="s">
        <v>6</v>
      </c>
      <c r="I299" s="44"/>
      <c r="J299" s="44"/>
      <c r="K299" s="44"/>
      <c r="L299" s="46"/>
    </row>
    <row r="300" spans="1:12" ht="18.75" customHeight="1" thickBot="1">
      <c r="A300" s="3">
        <f>IF(A299="","",A299)</f>
      </c>
      <c r="B300" s="3">
        <f>IF(B299="","",B299)</f>
      </c>
      <c r="C300" s="3">
        <f>IF(C299="","",C299)</f>
      </c>
      <c r="D300" s="41">
        <f>IF(D299="","",D299)</f>
      </c>
      <c r="E300" s="3">
        <f t="shared" si="31"/>
      </c>
      <c r="F300" s="41">
        <f>IF(F299="","",F299)</f>
      </c>
      <c r="G300" s="41">
        <f>G297</f>
        <v>0</v>
      </c>
      <c r="H300" s="63" t="s">
        <v>8</v>
      </c>
      <c r="I300" s="44"/>
      <c r="J300" s="44"/>
      <c r="K300" s="44"/>
      <c r="L300" s="46"/>
    </row>
    <row r="301" spans="1:12" ht="18.75" customHeight="1">
      <c r="A301" s="42"/>
      <c r="B301" s="42"/>
      <c r="C301" s="42"/>
      <c r="D301" s="43"/>
      <c r="E301" s="42"/>
      <c r="F301" s="43"/>
      <c r="G301" s="43"/>
      <c r="H301" s="4" t="s">
        <v>41</v>
      </c>
      <c r="I301" s="44"/>
      <c r="J301" s="44"/>
      <c r="K301" s="44"/>
      <c r="L301" s="46"/>
    </row>
    <row r="302" spans="1:12" ht="18.75" customHeight="1">
      <c r="A302" s="3">
        <f>IF(A301="","",A301)</f>
      </c>
      <c r="B302" s="3">
        <f>IF(B301="","",B301)</f>
      </c>
      <c r="C302" s="3">
        <f>IF(C301="","",C301)</f>
      </c>
      <c r="D302" s="41">
        <f>IF(D301="","",D301)</f>
      </c>
      <c r="E302" s="3">
        <f aca="true" t="shared" si="32" ref="E302:F304">IF(E301="","",E301)</f>
      </c>
      <c r="F302" s="41">
        <f>IF(F301="","",F301)</f>
      </c>
      <c r="G302" s="41">
        <f>G301</f>
        <v>0</v>
      </c>
      <c r="H302" s="4" t="s">
        <v>7</v>
      </c>
      <c r="I302" s="44"/>
      <c r="J302" s="44"/>
      <c r="K302" s="44"/>
      <c r="L302" s="46"/>
    </row>
    <row r="303" spans="1:12" ht="18.75" customHeight="1">
      <c r="A303" s="3">
        <f>IF(A302="","",A302)</f>
      </c>
      <c r="B303" s="3">
        <f>IF(B302="","",B302)</f>
      </c>
      <c r="C303" s="3">
        <f>IF(C302="","",C302)</f>
      </c>
      <c r="D303" s="41">
        <f>IF(D302="","",D302)</f>
      </c>
      <c r="E303" s="3">
        <f t="shared" si="32"/>
      </c>
      <c r="F303" s="41">
        <f>IF(F302="","",F302)</f>
      </c>
      <c r="G303" s="41">
        <f>G301</f>
        <v>0</v>
      </c>
      <c r="H303" s="4" t="s">
        <v>6</v>
      </c>
      <c r="I303" s="44"/>
      <c r="J303" s="44"/>
      <c r="K303" s="44"/>
      <c r="L303" s="46"/>
    </row>
    <row r="304" spans="1:12" ht="18.75" customHeight="1" thickBot="1">
      <c r="A304" s="3">
        <f>IF(A303="","",A303)</f>
      </c>
      <c r="B304" s="3">
        <f>IF(B303="","",B303)</f>
      </c>
      <c r="C304" s="3">
        <f>IF(C303="","",C303)</f>
      </c>
      <c r="D304" s="41">
        <f>IF(D303="","",D303)</f>
      </c>
      <c r="E304" s="3">
        <f t="shared" si="32"/>
      </c>
      <c r="F304" s="41">
        <f>IF(F303="","",F303)</f>
      </c>
      <c r="G304" s="41">
        <f>G301</f>
        <v>0</v>
      </c>
      <c r="H304" s="63" t="s">
        <v>8</v>
      </c>
      <c r="I304" s="44"/>
      <c r="J304" s="44"/>
      <c r="K304" s="44"/>
      <c r="L304" s="46"/>
    </row>
    <row r="305" spans="1:12" ht="18.75" customHeight="1">
      <c r="A305" s="42"/>
      <c r="B305" s="42"/>
      <c r="C305" s="42"/>
      <c r="D305" s="43"/>
      <c r="E305" s="42"/>
      <c r="F305" s="43"/>
      <c r="G305" s="43"/>
      <c r="H305" s="4" t="s">
        <v>41</v>
      </c>
      <c r="I305" s="44"/>
      <c r="J305" s="44"/>
      <c r="K305" s="44"/>
      <c r="L305" s="46"/>
    </row>
    <row r="306" spans="1:12" ht="18.75" customHeight="1">
      <c r="A306" s="3">
        <f>IF(A305="","",A305)</f>
      </c>
      <c r="B306" s="3">
        <f>IF(B305="","",B305)</f>
      </c>
      <c r="C306" s="3">
        <f>IF(C305="","",C305)</f>
      </c>
      <c r="D306" s="41">
        <f>IF(D305="","",D305)</f>
      </c>
      <c r="E306" s="3">
        <f aca="true" t="shared" si="33" ref="E306:F308">IF(E305="","",E305)</f>
      </c>
      <c r="F306" s="41">
        <f>IF(F305="","",F305)</f>
      </c>
      <c r="G306" s="41">
        <f>G305</f>
        <v>0</v>
      </c>
      <c r="H306" s="4" t="s">
        <v>7</v>
      </c>
      <c r="I306" s="44"/>
      <c r="J306" s="44"/>
      <c r="K306" s="44"/>
      <c r="L306" s="46"/>
    </row>
    <row r="307" spans="1:12" ht="18.75" customHeight="1">
      <c r="A307" s="3">
        <f>IF(A306="","",A306)</f>
      </c>
      <c r="B307" s="3">
        <f>IF(B306="","",B306)</f>
      </c>
      <c r="C307" s="3">
        <f>IF(C306="","",C306)</f>
      </c>
      <c r="D307" s="41">
        <f>IF(D306="","",D306)</f>
      </c>
      <c r="E307" s="3">
        <f t="shared" si="33"/>
      </c>
      <c r="F307" s="41">
        <f>IF(F306="","",F306)</f>
      </c>
      <c r="G307" s="41">
        <f>G305</f>
        <v>0</v>
      </c>
      <c r="H307" s="4" t="s">
        <v>6</v>
      </c>
      <c r="I307" s="44"/>
      <c r="J307" s="44"/>
      <c r="K307" s="44"/>
      <c r="L307" s="46"/>
    </row>
    <row r="308" spans="1:12" ht="18.75" customHeight="1" thickBot="1">
      <c r="A308" s="3">
        <f>IF(A307="","",A307)</f>
      </c>
      <c r="B308" s="3">
        <f>IF(B307="","",B307)</f>
      </c>
      <c r="C308" s="3">
        <f>IF(C307="","",C307)</f>
      </c>
      <c r="D308" s="41">
        <f>IF(D307="","",D307)</f>
      </c>
      <c r="E308" s="3">
        <f t="shared" si="33"/>
      </c>
      <c r="F308" s="41">
        <f>IF(F307="","",F307)</f>
      </c>
      <c r="G308" s="41">
        <f>G305</f>
        <v>0</v>
      </c>
      <c r="H308" s="63" t="s">
        <v>8</v>
      </c>
      <c r="I308" s="44"/>
      <c r="J308" s="44"/>
      <c r="K308" s="44"/>
      <c r="L308" s="46"/>
    </row>
  </sheetData>
  <mergeCells count="4">
    <mergeCell ref="H7:H8"/>
    <mergeCell ref="A7:G8"/>
    <mergeCell ref="L7:L8"/>
    <mergeCell ref="I2:I3"/>
  </mergeCells>
  <printOptions horizontalCentered="1"/>
  <pageMargins left="0.15748031496062992" right="0.15748031496062992" top="0.69" bottom="0.8267716535433072" header="0.31496062992125984" footer="0.5905511811023623"/>
  <pageSetup cellComments="asDisplayed" fitToHeight="2" horizontalDpi="300" verticalDpi="300" orientation="portrait" paperSize="9" r:id="rId2"/>
  <headerFooter alignWithMargins="0">
    <oddHeader>&amp;CPROPRIEDADES FÍSICAS: Recolha de Dados</oddHeader>
    <oddFooter>&amp;LESTV | DEMad&amp;RXILOLOGIA | &amp;D | Pg. &amp;P de &amp;N</oddFooter>
  </headerFooter>
  <rowBreaks count="1" manualBreakCount="1">
    <brk id="3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view="pageBreakPreview" zoomScaleNormal="92" zoomScaleSheetLayoutView="100" workbookViewId="0" topLeftCell="A1">
      <selection activeCell="M11" sqref="M11"/>
    </sheetView>
  </sheetViews>
  <sheetFormatPr defaultColWidth="9.140625" defaultRowHeight="12.75"/>
  <cols>
    <col min="1" max="1" width="2.7109375" style="0" customWidth="1"/>
    <col min="2" max="2" width="3.57421875" style="0" bestFit="1" customWidth="1"/>
    <col min="3" max="3" width="2.7109375" style="0" customWidth="1"/>
    <col min="4" max="4" width="3.00390625" style="31" hidden="1" customWidth="1"/>
    <col min="5" max="5" width="3.00390625" style="0" hidden="1" customWidth="1"/>
    <col min="6" max="7" width="3.00390625" style="31" hidden="1" customWidth="1"/>
    <col min="8" max="8" width="10.00390625" style="4" customWidth="1"/>
    <col min="9" max="9" width="11.140625" style="7" customWidth="1"/>
    <col min="10" max="10" width="12.00390625" style="7" customWidth="1"/>
    <col min="11" max="11" width="10.140625" style="7" customWidth="1"/>
    <col min="12" max="12" width="10.7109375" style="7" customWidth="1"/>
    <col min="13" max="13" width="8.8515625" style="9" customWidth="1"/>
    <col min="14" max="14" width="11.140625" style="7" customWidth="1"/>
    <col min="15" max="15" width="7.00390625" style="11" customWidth="1"/>
    <col min="16" max="16384" width="9.140625" style="4" customWidth="1"/>
  </cols>
  <sheetData>
    <row r="1" spans="2:15" ht="15.75" customHeight="1">
      <c r="B1" s="4"/>
      <c r="C1" s="4"/>
      <c r="D1" s="132"/>
      <c r="E1" s="97"/>
      <c r="F1" s="97"/>
      <c r="G1" s="1"/>
      <c r="H1" s="5"/>
      <c r="I1" s="6"/>
      <c r="J1" s="6"/>
      <c r="K1" s="6"/>
      <c r="L1" s="6"/>
      <c r="M1" s="98" t="s">
        <v>21</v>
      </c>
      <c r="N1" s="99"/>
      <c r="O1" s="100"/>
    </row>
    <row r="2" spans="8:15" ht="19.5" customHeight="1" hidden="1">
      <c r="H2" s="5"/>
      <c r="I2" s="6"/>
      <c r="J2" s="6"/>
      <c r="K2" s="6"/>
      <c r="L2" s="6"/>
      <c r="M2" s="98" t="s">
        <v>32</v>
      </c>
      <c r="N2" s="99"/>
      <c r="O2" s="100"/>
    </row>
    <row r="3" spans="8:15" ht="6.75" customHeight="1" thickBot="1">
      <c r="H3" s="5"/>
      <c r="I3" s="6"/>
      <c r="J3" s="6"/>
      <c r="K3" s="6"/>
      <c r="L3" s="6"/>
      <c r="M3" s="8"/>
      <c r="N3" s="6"/>
      <c r="O3" s="10"/>
    </row>
    <row r="4" spans="1:15" ht="18.75" customHeight="1" thickBot="1">
      <c r="A4" s="112" t="s">
        <v>0</v>
      </c>
      <c r="B4" s="113"/>
      <c r="C4" s="113"/>
      <c r="D4" s="113"/>
      <c r="E4" s="113"/>
      <c r="F4" s="113"/>
      <c r="G4" s="114"/>
      <c r="H4" s="110" t="s">
        <v>1</v>
      </c>
      <c r="I4" s="51" t="s">
        <v>2</v>
      </c>
      <c r="J4" s="52"/>
      <c r="K4" s="53"/>
      <c r="L4" s="120" t="s">
        <v>22</v>
      </c>
      <c r="M4" s="118" t="s">
        <v>23</v>
      </c>
      <c r="N4" s="120" t="s">
        <v>24</v>
      </c>
      <c r="O4" s="122" t="s">
        <v>25</v>
      </c>
    </row>
    <row r="5" spans="1:15" ht="15.75" thickBot="1">
      <c r="A5" s="115"/>
      <c r="B5" s="116"/>
      <c r="C5" s="116"/>
      <c r="D5" s="116"/>
      <c r="E5" s="116"/>
      <c r="F5" s="116"/>
      <c r="G5" s="117"/>
      <c r="H5" s="111"/>
      <c r="I5" s="54" t="s">
        <v>3</v>
      </c>
      <c r="J5" s="54" t="s">
        <v>4</v>
      </c>
      <c r="K5" s="54" t="s">
        <v>5</v>
      </c>
      <c r="L5" s="121"/>
      <c r="M5" s="119"/>
      <c r="N5" s="121"/>
      <c r="O5" s="123"/>
    </row>
    <row r="6" spans="1:15" ht="18.75" customHeight="1" thickBot="1">
      <c r="A6" s="55" t="s">
        <v>33</v>
      </c>
      <c r="B6" s="55" t="s">
        <v>34</v>
      </c>
      <c r="C6" s="55">
        <v>1</v>
      </c>
      <c r="D6" s="56"/>
      <c r="E6" s="55"/>
      <c r="F6" s="56"/>
      <c r="G6" s="56"/>
      <c r="H6" s="4" t="s">
        <v>41</v>
      </c>
      <c r="I6" s="152"/>
      <c r="J6" s="152"/>
      <c r="K6" s="152"/>
      <c r="L6" s="102"/>
      <c r="M6" s="148">
        <f>IF(Dados!L9="","",Dados!L9)</f>
        <v>8.045</v>
      </c>
      <c r="N6" s="45"/>
      <c r="O6" s="153" t="str">
        <f>FIXED(((M6-M9)/M9)*100,1)</f>
        <v>16.7</v>
      </c>
    </row>
    <row r="7" spans="1:15" ht="18.75" customHeight="1" thickBot="1">
      <c r="A7" s="3" t="str">
        <f>A6</f>
        <v>I</v>
      </c>
      <c r="B7" s="3" t="str">
        <f>B6</f>
        <v>CA</v>
      </c>
      <c r="C7" s="3">
        <f>C6</f>
        <v>1</v>
      </c>
      <c r="D7" s="41"/>
      <c r="E7" s="3"/>
      <c r="F7" s="41"/>
      <c r="G7" s="41"/>
      <c r="H7" s="4" t="s">
        <v>7</v>
      </c>
      <c r="I7" s="152">
        <f>(Dados!$J$2+Dados!I10/10)/10</f>
        <v>2.9700300000000004</v>
      </c>
      <c r="J7" s="152">
        <f>(Dados!$J$3+Dados!J10)/10</f>
        <v>2.1092</v>
      </c>
      <c r="K7" s="152">
        <f>(Dados!$J$3+Dados!K10)/10</f>
        <v>2.0543</v>
      </c>
      <c r="L7" s="45" t="str">
        <f aca="true" t="shared" si="0" ref="L6:L22">FIXED(I7*J7*K7,3)</f>
        <v>12.869</v>
      </c>
      <c r="M7" s="149">
        <f>IF(Dados!L10="","",Dados!L10)</f>
        <v>13.295</v>
      </c>
      <c r="N7" s="45" t="str">
        <f>FIXED(M7/L7,3)</f>
        <v>1.033</v>
      </c>
      <c r="O7" s="154" t="str">
        <f>FIXED(((M7-M9)/M9)*100,1)</f>
        <v>92.8</v>
      </c>
    </row>
    <row r="8" spans="1:15" ht="18.75" customHeight="1" thickBot="1">
      <c r="A8" s="3" t="str">
        <f>A6</f>
        <v>I</v>
      </c>
      <c r="B8" s="3" t="str">
        <f>B6</f>
        <v>CA</v>
      </c>
      <c r="C8" s="3">
        <f>C6</f>
        <v>1</v>
      </c>
      <c r="D8" s="41"/>
      <c r="E8" s="3"/>
      <c r="F8" s="41"/>
      <c r="G8" s="41"/>
      <c r="H8" s="4" t="s">
        <v>6</v>
      </c>
      <c r="I8" s="152">
        <f>(Dados!$J$2+Dados!I11/10)/10</f>
        <v>2.96869</v>
      </c>
      <c r="J8" s="152">
        <f>(Dados!$J$3+Dados!J11)/10</f>
        <v>2.024</v>
      </c>
      <c r="K8" s="152">
        <f>(Dados!$J$3+Dados!K11)/10</f>
        <v>2.0232</v>
      </c>
      <c r="L8" s="45" t="str">
        <f t="shared" si="0"/>
        <v>12.157</v>
      </c>
      <c r="M8" s="149">
        <f>IF(Dados!L11="","",Dados!L11)</f>
        <v>7.797</v>
      </c>
      <c r="N8" s="45" t="str">
        <f>FIXED(M8/L8,3)</f>
        <v>0.641</v>
      </c>
      <c r="O8" s="154" t="str">
        <f>FIXED(((M8-M9)/M9)*100,1)</f>
        <v>13.1</v>
      </c>
    </row>
    <row r="9" spans="1:15" ht="18.75" customHeight="1" thickBot="1">
      <c r="A9" s="61" t="str">
        <f>A6</f>
        <v>I</v>
      </c>
      <c r="B9" s="61" t="str">
        <f>B6</f>
        <v>CA</v>
      </c>
      <c r="C9" s="61">
        <f>C6</f>
        <v>1</v>
      </c>
      <c r="D9" s="62"/>
      <c r="E9" s="61"/>
      <c r="F9" s="62"/>
      <c r="G9" s="62"/>
      <c r="H9" s="63" t="s">
        <v>8</v>
      </c>
      <c r="I9" s="152">
        <f>(Dados!$J$2+Dados!I12/10)/10</f>
        <v>2.9679200000000003</v>
      </c>
      <c r="J9" s="152">
        <f>(Dados!$J$3+Dados!J12)/10</f>
        <v>1.9515</v>
      </c>
      <c r="K9" s="152">
        <f>(Dados!$J$3+Dados!K12)/10</f>
        <v>1.9853999999999998</v>
      </c>
      <c r="L9" s="64" t="str">
        <f t="shared" si="0"/>
        <v>11.499</v>
      </c>
      <c r="M9" s="150">
        <f>IF(Dados!L12="","",Dados!L12)</f>
        <v>6.895</v>
      </c>
      <c r="N9" s="64" t="str">
        <f>FIXED(M9/L9,3)</f>
        <v>0.600</v>
      </c>
      <c r="O9" s="155" t="str">
        <f>FIXED(((M9-M9)/M9)*100,1)</f>
        <v>0.0</v>
      </c>
    </row>
    <row r="10" spans="1:15" ht="18.75" customHeight="1" thickBot="1">
      <c r="A10" s="55" t="str">
        <f>Dados!A13</f>
        <v>I</v>
      </c>
      <c r="B10" s="55" t="str">
        <f>Dados!B13</f>
        <v>PC</v>
      </c>
      <c r="C10" s="55">
        <f>Dados!C13</f>
        <v>1</v>
      </c>
      <c r="D10" s="56"/>
      <c r="E10" s="55"/>
      <c r="F10" s="56"/>
      <c r="G10" s="56"/>
      <c r="H10" s="4" t="s">
        <v>41</v>
      </c>
      <c r="I10" s="152"/>
      <c r="J10" s="152"/>
      <c r="K10" s="152"/>
      <c r="L10" s="104"/>
      <c r="M10" s="151">
        <f>IF(Dados!L13="","",Dados!L13)</f>
        <v>6.853</v>
      </c>
      <c r="N10" s="45"/>
      <c r="O10" s="156" t="str">
        <f>FIXED(((M10-M13)/M13)*100,1)</f>
        <v>15.3</v>
      </c>
    </row>
    <row r="11" spans="1:15" ht="18.75" customHeight="1" thickBot="1">
      <c r="A11" s="3" t="str">
        <f>Dados!A14</f>
        <v>I</v>
      </c>
      <c r="B11" s="3" t="str">
        <f>Dados!B14</f>
        <v>PC</v>
      </c>
      <c r="C11" s="3">
        <f>Dados!C14</f>
        <v>1</v>
      </c>
      <c r="D11" s="41"/>
      <c r="E11" s="3"/>
      <c r="F11" s="41"/>
      <c r="G11" s="41"/>
      <c r="H11" s="4" t="s">
        <v>7</v>
      </c>
      <c r="I11" s="152">
        <f>(Dados!$J$2+Dados!I14/10)/10</f>
        <v>2.97183</v>
      </c>
      <c r="J11" s="152">
        <f>(Dados!$J$3+Dados!J14)/10</f>
        <v>2.1513999999999998</v>
      </c>
      <c r="K11" s="152">
        <f>(Dados!$J$3+Dados!K14)/10</f>
        <v>2.1104</v>
      </c>
      <c r="L11" s="45" t="str">
        <f t="shared" si="0"/>
        <v>13.493</v>
      </c>
      <c r="M11" s="149">
        <f>IF(Dados!L14="","",Dados!L14)</f>
        <v>12.861</v>
      </c>
      <c r="N11" s="45" t="str">
        <f aca="true" t="shared" si="1" ref="N10:N65">FIXED(M11/L11,3)</f>
        <v>0.953</v>
      </c>
      <c r="O11" s="154" t="str">
        <f>FIXED(((M11-M13)/M13)*100,1)</f>
        <v>116.3</v>
      </c>
    </row>
    <row r="12" spans="1:15" ht="18.75" customHeight="1" thickBot="1">
      <c r="A12" s="3" t="str">
        <f>Dados!A15</f>
        <v>I</v>
      </c>
      <c r="B12" s="3" t="str">
        <f>Dados!B15</f>
        <v>PC</v>
      </c>
      <c r="C12" s="3">
        <f>Dados!C15</f>
        <v>1</v>
      </c>
      <c r="D12" s="41"/>
      <c r="E12" s="3"/>
      <c r="F12" s="41"/>
      <c r="G12" s="41"/>
      <c r="H12" s="4" t="s">
        <v>6</v>
      </c>
      <c r="I12" s="152">
        <f>(Dados!$J$2+Dados!I15/10)/10</f>
        <v>2.9712300000000003</v>
      </c>
      <c r="J12" s="152">
        <f>(Dados!$J$3+Dados!J15)/10</f>
        <v>2.0537</v>
      </c>
      <c r="K12" s="152">
        <f>(Dados!$J$3+Dados!K15)/10</f>
        <v>2.048</v>
      </c>
      <c r="L12" s="45" t="str">
        <f t="shared" si="0"/>
        <v>12.497</v>
      </c>
      <c r="M12" s="149">
        <f>IF(Dados!L15="","",Dados!L15)</f>
        <v>6.788</v>
      </c>
      <c r="N12" s="45" t="str">
        <f t="shared" si="1"/>
        <v>0.543</v>
      </c>
      <c r="O12" s="154" t="str">
        <f>FIXED(((M12-M13)/M13)*100,1)</f>
        <v>14.2</v>
      </c>
    </row>
    <row r="13" spans="1:15" ht="18.75" customHeight="1" thickBot="1">
      <c r="A13" s="61" t="str">
        <f>Dados!A16</f>
        <v>I</v>
      </c>
      <c r="B13" s="61" t="str">
        <f>Dados!B16</f>
        <v>PC</v>
      </c>
      <c r="C13" s="61">
        <f>Dados!C16</f>
        <v>1</v>
      </c>
      <c r="D13" s="62"/>
      <c r="E13" s="61"/>
      <c r="F13" s="62"/>
      <c r="G13" s="62"/>
      <c r="H13" s="63" t="s">
        <v>8</v>
      </c>
      <c r="I13" s="152">
        <f>(Dados!$J$2+Dados!I16/10)/10</f>
        <v>2.97054</v>
      </c>
      <c r="J13" s="152">
        <f>(Dados!$J$3+Dados!J16)/10</f>
        <v>1.986</v>
      </c>
      <c r="K13" s="152">
        <f>(Dados!$J$3+Dados!K16)/10</f>
        <v>1.998</v>
      </c>
      <c r="L13" s="64" t="str">
        <f t="shared" si="0"/>
        <v>11.787</v>
      </c>
      <c r="M13" s="150">
        <f>IF(Dados!L16="","",Dados!L16)</f>
        <v>5.945</v>
      </c>
      <c r="N13" s="64" t="str">
        <f t="shared" si="1"/>
        <v>0.504</v>
      </c>
      <c r="O13" s="155" t="str">
        <f>FIXED(((M13-M13)/M13)*100,1)</f>
        <v>0.0</v>
      </c>
    </row>
    <row r="14" spans="1:15" ht="18.75" customHeight="1" thickBot="1">
      <c r="A14" s="55" t="str">
        <f>Dados!A17</f>
        <v>II</v>
      </c>
      <c r="B14" s="55" t="str">
        <f>Dados!B17</f>
        <v>AB</v>
      </c>
      <c r="C14" s="55">
        <f>Dados!C17</f>
        <v>1</v>
      </c>
      <c r="D14" s="56"/>
      <c r="E14" s="55"/>
      <c r="F14" s="56"/>
      <c r="G14" s="56"/>
      <c r="H14" s="4" t="s">
        <v>41</v>
      </c>
      <c r="I14" s="152"/>
      <c r="J14" s="152"/>
      <c r="K14" s="152"/>
      <c r="L14" s="104"/>
      <c r="M14" s="151">
        <f>IF(Dados!L17="","",Dados!L17)</f>
        <v>5.397</v>
      </c>
      <c r="N14" s="104"/>
      <c r="O14" s="156" t="str">
        <f>FIXED(((M14-M17)/M17)*100,1)</f>
        <v>12.3</v>
      </c>
    </row>
    <row r="15" spans="1:15" ht="18.75" customHeight="1" thickBot="1">
      <c r="A15" s="3" t="str">
        <f>Dados!A18</f>
        <v>II</v>
      </c>
      <c r="B15" s="3" t="str">
        <f>Dados!B18</f>
        <v>AB</v>
      </c>
      <c r="C15" s="3">
        <f>Dados!C18</f>
        <v>1</v>
      </c>
      <c r="D15" s="41"/>
      <c r="E15" s="3"/>
      <c r="F15" s="41"/>
      <c r="G15" s="41"/>
      <c r="H15" s="4" t="s">
        <v>7</v>
      </c>
      <c r="I15" s="152">
        <f>(Dados!$J$2+Dados!I18/10)/10</f>
        <v>2.97404</v>
      </c>
      <c r="J15" s="152">
        <f>(Dados!$J$3+Dados!J18)/10</f>
        <v>2.1465</v>
      </c>
      <c r="K15" s="152">
        <f>(Dados!$J$3+Dados!K18)/10</f>
        <v>2.0909</v>
      </c>
      <c r="L15" s="45" t="str">
        <f t="shared" si="0"/>
        <v>13.348</v>
      </c>
      <c r="M15" s="149">
        <f>IF(Dados!L18="","",Dados!L18)</f>
        <v>9.459</v>
      </c>
      <c r="N15" s="45" t="str">
        <f t="shared" si="1"/>
        <v>0.709</v>
      </c>
      <c r="O15" s="154" t="str">
        <f>FIXED(((M15-M17)/M17)*100,1)</f>
        <v>96.8</v>
      </c>
    </row>
    <row r="16" spans="1:15" ht="18.75" customHeight="1" thickBot="1">
      <c r="A16" s="3" t="str">
        <f>Dados!A19</f>
        <v>II</v>
      </c>
      <c r="B16" s="3" t="str">
        <f>Dados!B19</f>
        <v>AB</v>
      </c>
      <c r="C16" s="3">
        <f>Dados!C19</f>
        <v>1</v>
      </c>
      <c r="D16" s="41"/>
      <c r="E16" s="3"/>
      <c r="F16" s="41"/>
      <c r="G16" s="41"/>
      <c r="H16" s="4" t="s">
        <v>6</v>
      </c>
      <c r="I16" s="152">
        <f>(Dados!$J$2+Dados!I19/10)/10</f>
        <v>2.9732000000000003</v>
      </c>
      <c r="J16" s="152">
        <f>(Dados!$J$3+Dados!J19)/10</f>
        <v>2.0311</v>
      </c>
      <c r="K16" s="152">
        <f>(Dados!$J$3+Dados!K19)/10</f>
        <v>2.0511</v>
      </c>
      <c r="L16" s="45" t="str">
        <f t="shared" si="0"/>
        <v>12.386</v>
      </c>
      <c r="M16" s="149">
        <f>IF(Dados!L19="","",Dados!L19)</f>
        <v>5.454</v>
      </c>
      <c r="N16" s="45" t="str">
        <f t="shared" si="1"/>
        <v>0.440</v>
      </c>
      <c r="O16" s="154" t="str">
        <f>FIXED(((M16-M17)/M17)*100,1)</f>
        <v>13.5</v>
      </c>
    </row>
    <row r="17" spans="1:15" ht="18.75" customHeight="1" thickBot="1">
      <c r="A17" s="61" t="str">
        <f>Dados!A20</f>
        <v>II</v>
      </c>
      <c r="B17" s="61" t="str">
        <f>Dados!B20</f>
        <v>AB</v>
      </c>
      <c r="C17" s="61">
        <f>Dados!C20</f>
        <v>1</v>
      </c>
      <c r="D17" s="62"/>
      <c r="E17" s="61"/>
      <c r="F17" s="62"/>
      <c r="G17" s="62"/>
      <c r="H17" s="63" t="s">
        <v>8</v>
      </c>
      <c r="I17" s="152">
        <f>(Dados!$J$2+Dados!I20/10)/10</f>
        <v>2.9727900000000003</v>
      </c>
      <c r="J17" s="152">
        <f>(Dados!$J$3+Dados!J20)/10</f>
        <v>1.9347999999999999</v>
      </c>
      <c r="K17" s="152">
        <f>(Dados!$J$3+Dados!K20)/10</f>
        <v>1.9934999999999998</v>
      </c>
      <c r="L17" s="64" t="str">
        <f t="shared" si="0"/>
        <v>11.466</v>
      </c>
      <c r="M17" s="150">
        <f>IF(Dados!L20="","",Dados!L20)</f>
        <v>4.807</v>
      </c>
      <c r="N17" s="64" t="str">
        <f t="shared" si="1"/>
        <v>0.419</v>
      </c>
      <c r="O17" s="155" t="str">
        <f>FIXED(((M17-M17)/M17)*100,1)</f>
        <v>0.0</v>
      </c>
    </row>
    <row r="18" spans="1:15" ht="18.75" customHeight="1" thickBot="1">
      <c r="A18" s="55" t="str">
        <f>IF(Dados!A21="","",Dados!A21)</f>
        <v>II</v>
      </c>
      <c r="B18" s="55" t="str">
        <f>IF(Dados!B21="","",Dados!B21)</f>
        <v>W</v>
      </c>
      <c r="C18" s="55">
        <f>IF(Dados!C21="","",Dados!C21)</f>
        <v>1</v>
      </c>
      <c r="D18" s="56"/>
      <c r="E18" s="55"/>
      <c r="F18" s="56"/>
      <c r="G18" s="56"/>
      <c r="H18" s="4" t="s">
        <v>41</v>
      </c>
      <c r="I18" s="152"/>
      <c r="J18" s="152"/>
      <c r="K18" s="152"/>
      <c r="L18" s="104"/>
      <c r="M18" s="151">
        <f>IF(Dados!L21="","",Dados!L21)</f>
        <v>11.964</v>
      </c>
      <c r="N18" s="104"/>
      <c r="O18" s="156" t="str">
        <f>FIXED(((M18-M21)/M21)*100,1)</f>
        <v>15.0</v>
      </c>
    </row>
    <row r="19" spans="1:15" ht="18.75" customHeight="1" thickBot="1">
      <c r="A19" s="3" t="str">
        <f>IF(Dados!A22="","",Dados!A22)</f>
        <v>II</v>
      </c>
      <c r="B19" s="3" t="str">
        <f>IF(Dados!B22="","",Dados!B22)</f>
        <v>W</v>
      </c>
      <c r="C19" s="3">
        <f>IF(Dados!C22="","",Dados!C22)</f>
        <v>1</v>
      </c>
      <c r="D19" s="41"/>
      <c r="E19" s="3"/>
      <c r="F19" s="41"/>
      <c r="G19" s="41"/>
      <c r="H19" s="4" t="s">
        <v>7</v>
      </c>
      <c r="I19" s="152">
        <f>(Dados!$J$2+Dados!I22/10)/10</f>
        <v>2.96713</v>
      </c>
      <c r="J19" s="152">
        <f>(Dados!$J$3+Dados!J22)/10</f>
        <v>2.0468</v>
      </c>
      <c r="K19" s="152">
        <f>(Dados!$J$3+Dados!K22)/10</f>
        <v>2.0275</v>
      </c>
      <c r="L19" s="45" t="str">
        <f t="shared" si="0"/>
        <v>12.313</v>
      </c>
      <c r="M19" s="149">
        <f>IF(Dados!L22="","",Dados!L22)</f>
        <v>13.624</v>
      </c>
      <c r="N19" s="45" t="str">
        <f t="shared" si="1"/>
        <v>1.106</v>
      </c>
      <c r="O19" s="154" t="str">
        <f>FIXED(((M19-M21)/M21)*100,1)</f>
        <v>31.0</v>
      </c>
    </row>
    <row r="20" spans="1:15" ht="18.75" customHeight="1" thickBot="1">
      <c r="A20" s="3" t="str">
        <f>IF(Dados!A23="","",Dados!A23)</f>
        <v>II</v>
      </c>
      <c r="B20" s="3" t="str">
        <f>IF(Dados!B23="","",Dados!B23)</f>
        <v>W</v>
      </c>
      <c r="C20" s="3">
        <f>IF(Dados!C23="","",Dados!C23)</f>
        <v>1</v>
      </c>
      <c r="D20" s="41"/>
      <c r="E20" s="3"/>
      <c r="F20" s="41"/>
      <c r="G20" s="41"/>
      <c r="H20" s="4" t="s">
        <v>6</v>
      </c>
      <c r="I20" s="152">
        <f>(Dados!$J$2+Dados!I23/10)/10</f>
        <v>2.96646</v>
      </c>
      <c r="J20" s="152">
        <f>(Dados!$J$3+Dados!J23)/10</f>
        <v>2.0175</v>
      </c>
      <c r="K20" s="152">
        <f>(Dados!$J$3+Dados!K23)/10</f>
        <v>2.0239</v>
      </c>
      <c r="L20" s="45" t="str">
        <f t="shared" si="0"/>
        <v>12.113</v>
      </c>
      <c r="M20" s="149">
        <f>IF(Dados!L23="","",Dados!L23)</f>
        <v>11.741</v>
      </c>
      <c r="N20" s="45" t="str">
        <f t="shared" si="1"/>
        <v>0.969</v>
      </c>
      <c r="O20" s="154" t="str">
        <f>FIXED(((M20-M21)/M21)*100,1)</f>
        <v>12.9</v>
      </c>
    </row>
    <row r="21" spans="1:15" ht="18.75" customHeight="1" thickBot="1">
      <c r="A21" s="61" t="str">
        <f>IF(Dados!A24="","",Dados!A24)</f>
        <v>II</v>
      </c>
      <c r="B21" s="61" t="str">
        <f>IF(Dados!B24="","",Dados!B24)</f>
        <v>W</v>
      </c>
      <c r="C21" s="61">
        <f>IF(Dados!C24="","",Dados!C24)</f>
        <v>1</v>
      </c>
      <c r="D21" s="62"/>
      <c r="E21" s="61"/>
      <c r="F21" s="62"/>
      <c r="G21" s="62"/>
      <c r="H21" s="63" t="s">
        <v>8</v>
      </c>
      <c r="I21" s="152">
        <f>(Dados!$J$2+Dados!I24/10)/10</f>
        <v>2.9664200000000003</v>
      </c>
      <c r="J21" s="152">
        <f>(Dados!$J$3+Dados!J24)/10</f>
        <v>1.9434999999999998</v>
      </c>
      <c r="K21" s="152">
        <f>(Dados!$J$3+Dados!K24)/10</f>
        <v>1.9774999999999998</v>
      </c>
      <c r="L21" s="64" t="str">
        <f t="shared" si="0"/>
        <v>11.401</v>
      </c>
      <c r="M21" s="150">
        <f>IF(Dados!L24="","",Dados!L24)</f>
        <v>10.403</v>
      </c>
      <c r="N21" s="64" t="str">
        <f t="shared" si="1"/>
        <v>0.912</v>
      </c>
      <c r="O21" s="155" t="str">
        <f>FIXED(((M21-M21)/M21)*100,1)</f>
        <v>0.0</v>
      </c>
    </row>
    <row r="22" spans="1:15" ht="18.75" customHeight="1" thickBot="1">
      <c r="A22" s="55">
        <f>IF(Dados!A25="","",Dados!A25)</f>
      </c>
      <c r="B22" s="55">
        <f>IF(Dados!B25="","",Dados!B25)</f>
      </c>
      <c r="C22" s="55">
        <f>IF(Dados!C25="","",Dados!C25)</f>
      </c>
      <c r="D22" s="56"/>
      <c r="E22" s="55"/>
      <c r="F22" s="56"/>
      <c r="G22" s="56"/>
      <c r="H22" s="4" t="s">
        <v>41</v>
      </c>
      <c r="I22" s="152"/>
      <c r="J22" s="152"/>
      <c r="K22" s="152"/>
      <c r="L22" s="104"/>
      <c r="M22" s="151">
        <f>IF(Dados!L25="","",Dados!L25)</f>
      </c>
      <c r="N22" s="104"/>
      <c r="O22" s="156" t="e">
        <f>FIXED(((M22-M25)/M25)*100,1)</f>
        <v>#VALUE!</v>
      </c>
    </row>
    <row r="23" spans="1:15" ht="18.75" customHeight="1" thickBot="1">
      <c r="A23" s="3">
        <f>IF(Dados!A26="","",Dados!A26)</f>
      </c>
      <c r="B23" s="3">
        <f>IF(Dados!B26="","",Dados!B26)</f>
      </c>
      <c r="C23" s="3">
        <f>IF(Dados!C26="","",Dados!C26)</f>
      </c>
      <c r="D23" s="41"/>
      <c r="E23" s="3"/>
      <c r="F23" s="41"/>
      <c r="G23" s="41"/>
      <c r="H23" s="4" t="s">
        <v>7</v>
      </c>
      <c r="I23" s="152">
        <f>(Dados!$J$2+Dados!I26/10)/10</f>
        <v>2.967</v>
      </c>
      <c r="J23" s="152">
        <f>(Dados!$J$3+Dados!J26)/10</f>
        <v>1.988</v>
      </c>
      <c r="K23" s="152">
        <f>(Dados!$J$3+Dados!K26)/10</f>
        <v>1.988</v>
      </c>
      <c r="L23" s="45" t="str">
        <f aca="true" t="shared" si="2" ref="L23:L38">FIXED(I23*J23*K23,3)</f>
        <v>11.726</v>
      </c>
      <c r="M23" s="149">
        <f>IF(Dados!L26="","",Dados!L26)</f>
      </c>
      <c r="N23" s="45" t="e">
        <f t="shared" si="1"/>
        <v>#VALUE!</v>
      </c>
      <c r="O23" s="154" t="e">
        <f>FIXED(((M23-M25)/M25)*100,1)</f>
        <v>#VALUE!</v>
      </c>
    </row>
    <row r="24" spans="1:15" ht="18.75" customHeight="1" thickBot="1">
      <c r="A24" s="3">
        <f>IF(Dados!A27="","",Dados!A27)</f>
      </c>
      <c r="B24" s="3">
        <f>IF(Dados!B27="","",Dados!B27)</f>
      </c>
      <c r="C24" s="3">
        <f>IF(Dados!C27="","",Dados!C27)</f>
      </c>
      <c r="D24" s="41"/>
      <c r="E24" s="3"/>
      <c r="F24" s="41"/>
      <c r="G24" s="41"/>
      <c r="H24" s="4" t="s">
        <v>6</v>
      </c>
      <c r="I24" s="152">
        <f>(Dados!$J$2+Dados!I27/10)/10</f>
        <v>2.967</v>
      </c>
      <c r="J24" s="152">
        <f>(Dados!$J$3+Dados!J27)/10</f>
        <v>1.988</v>
      </c>
      <c r="K24" s="152">
        <f>(Dados!$J$3+Dados!K27)/10</f>
        <v>1.988</v>
      </c>
      <c r="L24" s="45" t="str">
        <f t="shared" si="2"/>
        <v>11.726</v>
      </c>
      <c r="M24" s="149">
        <f>IF(Dados!L27="","",Dados!L27)</f>
      </c>
      <c r="N24" s="45" t="e">
        <f t="shared" si="1"/>
        <v>#VALUE!</v>
      </c>
      <c r="O24" s="154" t="e">
        <f>FIXED(((M24-M25)/M25)*100,1)</f>
        <v>#VALUE!</v>
      </c>
    </row>
    <row r="25" spans="1:15" ht="18.75" customHeight="1" thickBot="1">
      <c r="A25" s="61">
        <f>IF(Dados!A28="","",Dados!A28)</f>
      </c>
      <c r="B25" s="61">
        <f>IF(Dados!B28="","",Dados!B28)</f>
      </c>
      <c r="C25" s="61">
        <f>IF(Dados!C28="","",Dados!C28)</f>
      </c>
      <c r="D25" s="62"/>
      <c r="E25" s="61"/>
      <c r="F25" s="62"/>
      <c r="G25" s="62"/>
      <c r="H25" s="63" t="s">
        <v>8</v>
      </c>
      <c r="I25" s="152">
        <f>(Dados!$J$2+Dados!I28/10)/10</f>
        <v>2.967</v>
      </c>
      <c r="J25" s="152">
        <f>(Dados!$J$3+Dados!J28)/10</f>
        <v>1.988</v>
      </c>
      <c r="K25" s="152">
        <f>(Dados!$J$3+Dados!K28)/10</f>
        <v>1.988</v>
      </c>
      <c r="L25" s="64" t="str">
        <f t="shared" si="2"/>
        <v>11.726</v>
      </c>
      <c r="M25" s="150">
        <f>IF(Dados!L28="","",Dados!L28)</f>
      </c>
      <c r="N25" s="64" t="e">
        <f t="shared" si="1"/>
        <v>#VALUE!</v>
      </c>
      <c r="O25" s="155" t="e">
        <f>FIXED(((M25-M25)/M25)*100,1)</f>
        <v>#VALUE!</v>
      </c>
    </row>
    <row r="26" spans="1:15" ht="18.75" customHeight="1" thickBot="1">
      <c r="A26" s="55">
        <f>IF(Dados!A29="","",Dados!A29)</f>
      </c>
      <c r="B26" s="55">
        <f>IF(Dados!B29="","",Dados!B29)</f>
      </c>
      <c r="C26" s="55">
        <f>IF(Dados!C29="","",Dados!C29)</f>
      </c>
      <c r="D26" s="56"/>
      <c r="E26" s="55"/>
      <c r="F26" s="56"/>
      <c r="G26" s="56"/>
      <c r="H26" s="4" t="s">
        <v>41</v>
      </c>
      <c r="I26" s="152"/>
      <c r="J26" s="152"/>
      <c r="K26" s="152"/>
      <c r="L26" s="104"/>
      <c r="M26" s="151">
        <f>IF(Dados!L29="","",Dados!L29)</f>
      </c>
      <c r="N26" s="104"/>
      <c r="O26" s="156" t="e">
        <f>FIXED(((M26-M29)/M29)*100,1)</f>
        <v>#VALUE!</v>
      </c>
    </row>
    <row r="27" spans="1:15" ht="18.75" customHeight="1" thickBot="1">
      <c r="A27" s="3">
        <f>IF(Dados!A30="","",Dados!A30)</f>
      </c>
      <c r="B27" s="3">
        <f>IF(Dados!B30="","",Dados!B30)</f>
      </c>
      <c r="C27" s="3">
        <f>IF(Dados!C30="","",Dados!C30)</f>
      </c>
      <c r="D27" s="41"/>
      <c r="E27" s="3"/>
      <c r="F27" s="41"/>
      <c r="G27" s="41"/>
      <c r="H27" s="4" t="s">
        <v>7</v>
      </c>
      <c r="I27" s="152">
        <f>(Dados!$J$2+Dados!I30/10)/10</f>
        <v>2.967</v>
      </c>
      <c r="J27" s="152">
        <f>(Dados!$J$3+Dados!J30)/10</f>
        <v>1.988</v>
      </c>
      <c r="K27" s="152">
        <f>(Dados!$J$3+Dados!K30)/10</f>
        <v>1.988</v>
      </c>
      <c r="L27" s="45" t="str">
        <f t="shared" si="2"/>
        <v>11.726</v>
      </c>
      <c r="M27" s="149">
        <f>IF(Dados!L30="","",Dados!L30)</f>
      </c>
      <c r="N27" s="45" t="e">
        <f t="shared" si="1"/>
        <v>#VALUE!</v>
      </c>
      <c r="O27" s="154" t="e">
        <f>FIXED(((M27-M29)/M29)*100,1)</f>
        <v>#VALUE!</v>
      </c>
    </row>
    <row r="28" spans="1:15" ht="18.75" customHeight="1" thickBot="1">
      <c r="A28" s="3">
        <f>IF(Dados!A31="","",Dados!A31)</f>
      </c>
      <c r="B28" s="3">
        <f>IF(Dados!B31="","",Dados!B31)</f>
      </c>
      <c r="C28" s="3">
        <f>IF(Dados!C31="","",Dados!C31)</f>
      </c>
      <c r="D28" s="41"/>
      <c r="E28" s="3"/>
      <c r="F28" s="41"/>
      <c r="G28" s="41"/>
      <c r="H28" s="4" t="s">
        <v>6</v>
      </c>
      <c r="I28" s="152">
        <f>(Dados!$J$2+Dados!I31/10)/10</f>
        <v>2.967</v>
      </c>
      <c r="J28" s="152">
        <f>(Dados!$J$3+Dados!J31)/10</f>
        <v>1.988</v>
      </c>
      <c r="K28" s="152">
        <f>(Dados!$J$3+Dados!K31)/10</f>
        <v>1.988</v>
      </c>
      <c r="L28" s="45" t="str">
        <f t="shared" si="2"/>
        <v>11.726</v>
      </c>
      <c r="M28" s="149">
        <f>IF(Dados!L31="","",Dados!L31)</f>
      </c>
      <c r="N28" s="45" t="e">
        <f t="shared" si="1"/>
        <v>#VALUE!</v>
      </c>
      <c r="O28" s="154" t="e">
        <f>FIXED(((M28-M29)/M29)*100,1)</f>
        <v>#VALUE!</v>
      </c>
    </row>
    <row r="29" spans="1:15" ht="18.75" customHeight="1" thickBot="1">
      <c r="A29" s="61">
        <f>IF(Dados!A32="","",Dados!A32)</f>
      </c>
      <c r="B29" s="61">
        <f>IF(Dados!B32="","",Dados!B32)</f>
      </c>
      <c r="C29" s="61">
        <f>IF(Dados!C32="","",Dados!C32)</f>
      </c>
      <c r="D29" s="62"/>
      <c r="E29" s="61"/>
      <c r="F29" s="62"/>
      <c r="G29" s="62"/>
      <c r="H29" s="63" t="s">
        <v>8</v>
      </c>
      <c r="I29" s="152">
        <f>(Dados!$J$2+Dados!I32/10)/10</f>
        <v>2.967</v>
      </c>
      <c r="J29" s="152">
        <f>(Dados!$J$3+Dados!J32)/10</f>
        <v>1.988</v>
      </c>
      <c r="K29" s="152">
        <f>(Dados!$J$3+Dados!K32)/10</f>
        <v>1.988</v>
      </c>
      <c r="L29" s="64" t="str">
        <f t="shared" si="2"/>
        <v>11.726</v>
      </c>
      <c r="M29" s="150">
        <f>IF(Dados!L32="","",Dados!L32)</f>
      </c>
      <c r="N29" s="64" t="e">
        <f t="shared" si="1"/>
        <v>#VALUE!</v>
      </c>
      <c r="O29" s="155" t="e">
        <f>FIXED(((M29-M29)/M29)*100,1)</f>
        <v>#VALUE!</v>
      </c>
    </row>
    <row r="30" spans="1:15" ht="18.75" customHeight="1" thickBot="1">
      <c r="A30" s="55">
        <f>IF(Dados!A33="","",Dados!A33)</f>
      </c>
      <c r="B30" s="55">
        <f>IF(Dados!B33="","",Dados!B33)</f>
      </c>
      <c r="C30" s="55">
        <f>IF(Dados!C33="","",Dados!C33)</f>
      </c>
      <c r="D30" s="56"/>
      <c r="E30" s="55"/>
      <c r="F30" s="56"/>
      <c r="G30" s="56"/>
      <c r="H30" s="4" t="s">
        <v>41</v>
      </c>
      <c r="I30" s="152"/>
      <c r="J30" s="152"/>
      <c r="K30" s="152"/>
      <c r="L30" s="104"/>
      <c r="M30" s="151">
        <f>IF(Dados!L33="","",Dados!L33)</f>
      </c>
      <c r="N30" s="104"/>
      <c r="O30" s="156" t="e">
        <f>FIXED(((M30-M33)/M33)*100,1)</f>
        <v>#VALUE!</v>
      </c>
    </row>
    <row r="31" spans="1:15" ht="18.75" customHeight="1" thickBot="1">
      <c r="A31" s="3">
        <f>IF(Dados!A34="","",Dados!A34)</f>
      </c>
      <c r="B31" s="3">
        <f>IF(Dados!B34="","",Dados!B34)</f>
      </c>
      <c r="C31" s="3">
        <f>IF(Dados!C34="","",Dados!C34)</f>
      </c>
      <c r="D31" s="41"/>
      <c r="E31" s="3"/>
      <c r="F31" s="41"/>
      <c r="G31" s="41"/>
      <c r="H31" s="4" t="s">
        <v>7</v>
      </c>
      <c r="I31" s="152">
        <f>(Dados!$J$2+Dados!I34/10)/10</f>
        <v>2.967</v>
      </c>
      <c r="J31" s="152">
        <f>(Dados!$J$3+Dados!J34)/10</f>
        <v>1.988</v>
      </c>
      <c r="K31" s="152">
        <f>(Dados!$J$3+Dados!K34)/10</f>
        <v>1.988</v>
      </c>
      <c r="L31" s="45" t="str">
        <f t="shared" si="2"/>
        <v>11.726</v>
      </c>
      <c r="M31" s="149">
        <f>IF(Dados!L34="","",Dados!L34)</f>
      </c>
      <c r="N31" s="45" t="e">
        <f t="shared" si="1"/>
        <v>#VALUE!</v>
      </c>
      <c r="O31" s="154" t="e">
        <f>FIXED(((M31-M33)/M33)*100,1)</f>
        <v>#VALUE!</v>
      </c>
    </row>
    <row r="32" spans="1:15" ht="18.75" customHeight="1" thickBot="1">
      <c r="A32" s="3">
        <f>IF(Dados!A35="","",Dados!A35)</f>
      </c>
      <c r="B32" s="3">
        <f>IF(Dados!B35="","",Dados!B35)</f>
      </c>
      <c r="C32" s="3">
        <f>IF(Dados!C35="","",Dados!C35)</f>
      </c>
      <c r="D32" s="41"/>
      <c r="E32" s="3"/>
      <c r="F32" s="41"/>
      <c r="G32" s="41"/>
      <c r="H32" s="4" t="s">
        <v>6</v>
      </c>
      <c r="I32" s="152">
        <f>(Dados!$J$2+Dados!I35/10)/10</f>
        <v>2.967</v>
      </c>
      <c r="J32" s="152">
        <f>(Dados!$J$3+Dados!J35)/10</f>
        <v>1.988</v>
      </c>
      <c r="K32" s="152">
        <f>(Dados!$J$3+Dados!K35)/10</f>
        <v>1.988</v>
      </c>
      <c r="L32" s="45" t="str">
        <f t="shared" si="2"/>
        <v>11.726</v>
      </c>
      <c r="M32" s="149">
        <f>IF(Dados!L35="","",Dados!L35)</f>
      </c>
      <c r="N32" s="45" t="e">
        <f t="shared" si="1"/>
        <v>#VALUE!</v>
      </c>
      <c r="O32" s="154" t="e">
        <f>FIXED(((M32-M33)/M33)*100,1)</f>
        <v>#VALUE!</v>
      </c>
    </row>
    <row r="33" spans="1:15" ht="18.75" customHeight="1" thickBot="1">
      <c r="A33" s="61">
        <f>IF(Dados!A36="","",Dados!A36)</f>
      </c>
      <c r="B33" s="61">
        <f>IF(Dados!B36="","",Dados!B36)</f>
      </c>
      <c r="C33" s="61">
        <f>IF(Dados!C36="","",Dados!C36)</f>
      </c>
      <c r="D33" s="62"/>
      <c r="E33" s="61"/>
      <c r="F33" s="62"/>
      <c r="G33" s="62"/>
      <c r="H33" s="63" t="s">
        <v>8</v>
      </c>
      <c r="I33" s="152">
        <f>(Dados!$J$2+Dados!I36/10)/10</f>
        <v>2.967</v>
      </c>
      <c r="J33" s="152">
        <f>(Dados!$J$3+Dados!J36)/10</f>
        <v>1.988</v>
      </c>
      <c r="K33" s="152">
        <f>(Dados!$J$3+Dados!K36)/10</f>
        <v>1.988</v>
      </c>
      <c r="L33" s="64" t="str">
        <f t="shared" si="2"/>
        <v>11.726</v>
      </c>
      <c r="M33" s="150">
        <f>IF(Dados!L36="","",Dados!L36)</f>
      </c>
      <c r="N33" s="64" t="e">
        <f t="shared" si="1"/>
        <v>#VALUE!</v>
      </c>
      <c r="O33" s="155" t="e">
        <f>FIXED(((M33-M33)/M33)*100,1)</f>
        <v>#VALUE!</v>
      </c>
    </row>
    <row r="34" spans="1:15" ht="18.75" customHeight="1" thickBot="1">
      <c r="A34" s="55">
        <f>IF(Dados!A37="","",Dados!A37)</f>
      </c>
      <c r="B34" s="55">
        <f>IF(Dados!B37="","",Dados!B37)</f>
      </c>
      <c r="C34" s="55">
        <f>IF(Dados!C37="","",Dados!C37)</f>
      </c>
      <c r="D34" s="56"/>
      <c r="E34" s="55"/>
      <c r="F34" s="56"/>
      <c r="G34" s="56"/>
      <c r="H34" s="4" t="s">
        <v>41</v>
      </c>
      <c r="I34" s="152"/>
      <c r="J34" s="152"/>
      <c r="K34" s="152"/>
      <c r="L34" s="104"/>
      <c r="M34" s="151">
        <f>IF(Dados!L37="","",Dados!L37)</f>
      </c>
      <c r="N34" s="104"/>
      <c r="O34" s="156" t="e">
        <f>FIXED(((M34-M37)/M37)*100,1)</f>
        <v>#VALUE!</v>
      </c>
    </row>
    <row r="35" spans="1:15" ht="18.75" customHeight="1" thickBot="1">
      <c r="A35" s="3">
        <f>IF(Dados!A38="","",Dados!A38)</f>
      </c>
      <c r="B35" s="3">
        <f>IF(Dados!B38="","",Dados!B38)</f>
      </c>
      <c r="C35" s="3">
        <f>IF(Dados!C38="","",Dados!C38)</f>
      </c>
      <c r="D35" s="41"/>
      <c r="E35" s="3"/>
      <c r="F35" s="41"/>
      <c r="G35" s="41"/>
      <c r="H35" s="4" t="s">
        <v>7</v>
      </c>
      <c r="I35" s="152">
        <f>(Dados!$J$2+Dados!I38/10)/10</f>
        <v>2.967</v>
      </c>
      <c r="J35" s="152">
        <f>(Dados!$J$3+Dados!J38)/10</f>
        <v>1.988</v>
      </c>
      <c r="K35" s="152">
        <f>(Dados!$J$3+Dados!K38)/10</f>
        <v>1.988</v>
      </c>
      <c r="L35" s="45" t="str">
        <f t="shared" si="2"/>
        <v>11.726</v>
      </c>
      <c r="M35" s="149">
        <f>IF(Dados!L38="","",Dados!L38)</f>
      </c>
      <c r="N35" s="45" t="e">
        <f t="shared" si="1"/>
        <v>#VALUE!</v>
      </c>
      <c r="O35" s="154" t="e">
        <f>FIXED(((M35-M37)/M37)*100,1)</f>
        <v>#VALUE!</v>
      </c>
    </row>
    <row r="36" spans="1:15" ht="18.75" customHeight="1" thickBot="1">
      <c r="A36" s="3">
        <f>IF(Dados!A39="","",Dados!A39)</f>
      </c>
      <c r="B36" s="3">
        <f>IF(Dados!B39="","",Dados!B39)</f>
      </c>
      <c r="C36" s="3">
        <f>IF(Dados!C39="","",Dados!C39)</f>
      </c>
      <c r="D36" s="41"/>
      <c r="E36" s="3"/>
      <c r="F36" s="41"/>
      <c r="G36" s="41"/>
      <c r="H36" s="4" t="s">
        <v>6</v>
      </c>
      <c r="I36" s="152">
        <f>(Dados!$J$2+Dados!I39/10)/10</f>
        <v>2.967</v>
      </c>
      <c r="J36" s="152">
        <f>(Dados!$J$3+Dados!J39)/10</f>
        <v>1.988</v>
      </c>
      <c r="K36" s="152">
        <f>(Dados!$J$3+Dados!K39)/10</f>
        <v>1.988</v>
      </c>
      <c r="L36" s="45" t="str">
        <f t="shared" si="2"/>
        <v>11.726</v>
      </c>
      <c r="M36" s="149">
        <f>IF(Dados!L39="","",Dados!L39)</f>
      </c>
      <c r="N36" s="45" t="e">
        <f t="shared" si="1"/>
        <v>#VALUE!</v>
      </c>
      <c r="O36" s="154" t="e">
        <f>FIXED(((M36-M37)/M37)*100,1)</f>
        <v>#VALUE!</v>
      </c>
    </row>
    <row r="37" spans="1:15" ht="18.75" customHeight="1" thickBot="1">
      <c r="A37" s="61">
        <f>IF(Dados!A40="","",Dados!A40)</f>
      </c>
      <c r="B37" s="61">
        <f>IF(Dados!B40="","",Dados!B40)</f>
      </c>
      <c r="C37" s="61">
        <f>IF(Dados!C40="","",Dados!C40)</f>
      </c>
      <c r="D37" s="62"/>
      <c r="E37" s="61"/>
      <c r="F37" s="62"/>
      <c r="G37" s="62"/>
      <c r="H37" s="63" t="s">
        <v>8</v>
      </c>
      <c r="I37" s="152">
        <f>(Dados!$J$2+Dados!I40/10)/10</f>
        <v>2.967</v>
      </c>
      <c r="J37" s="152">
        <f>(Dados!$J$3+Dados!J40)/10</f>
        <v>1.988</v>
      </c>
      <c r="K37" s="152">
        <f>(Dados!$J$3+Dados!K40)/10</f>
        <v>1.988</v>
      </c>
      <c r="L37" s="64" t="str">
        <f t="shared" si="2"/>
        <v>11.726</v>
      </c>
      <c r="M37" s="150">
        <f>IF(Dados!L40="","",Dados!L40)</f>
      </c>
      <c r="N37" s="64" t="e">
        <f t="shared" si="1"/>
        <v>#VALUE!</v>
      </c>
      <c r="O37" s="155" t="e">
        <f>FIXED(((M37-M37)/M37)*100,1)</f>
        <v>#VALUE!</v>
      </c>
    </row>
    <row r="38" spans="1:15" ht="18.75" customHeight="1" thickBot="1">
      <c r="A38" s="55">
        <f>IF(Dados!A41="","",Dados!A41)</f>
      </c>
      <c r="B38" s="55">
        <f>IF(Dados!B41="","",Dados!B41)</f>
      </c>
      <c r="C38" s="55">
        <f>IF(Dados!C41="","",Dados!C41)</f>
      </c>
      <c r="D38" s="56"/>
      <c r="E38" s="55"/>
      <c r="F38" s="56"/>
      <c r="G38" s="56"/>
      <c r="H38" s="4" t="s">
        <v>41</v>
      </c>
      <c r="I38" s="152"/>
      <c r="J38" s="152"/>
      <c r="K38" s="152"/>
      <c r="L38" s="104"/>
      <c r="M38" s="151">
        <f>IF(Dados!L41="","",Dados!L41)</f>
      </c>
      <c r="N38" s="104"/>
      <c r="O38" s="156" t="e">
        <f>FIXED(((M38-M41)/M41)*100,1)</f>
        <v>#VALUE!</v>
      </c>
    </row>
    <row r="39" spans="1:15" ht="18.75" customHeight="1" thickBot="1">
      <c r="A39" s="3">
        <f>IF(Dados!A42="","",Dados!A42)</f>
      </c>
      <c r="B39" s="3">
        <f>IF(Dados!B42="","",Dados!B42)</f>
      </c>
      <c r="C39" s="3">
        <f>IF(Dados!C42="","",Dados!C42)</f>
      </c>
      <c r="D39" s="41"/>
      <c r="E39" s="3"/>
      <c r="F39" s="41"/>
      <c r="G39" s="41"/>
      <c r="H39" s="4" t="s">
        <v>7</v>
      </c>
      <c r="I39" s="152">
        <f>(Dados!$J$2+Dados!I42/10)/10</f>
        <v>2.967</v>
      </c>
      <c r="J39" s="152">
        <f>(Dados!$J$3+Dados!J42)/10</f>
        <v>1.988</v>
      </c>
      <c r="K39" s="152">
        <f>(Dados!$J$3+Dados!K42)/10</f>
        <v>1.988</v>
      </c>
      <c r="L39" s="45" t="str">
        <f aca="true" t="shared" si="3" ref="L39:L54">FIXED(I39*J39*K39,3)</f>
        <v>11.726</v>
      </c>
      <c r="M39" s="149">
        <f>IF(Dados!L42="","",Dados!L42)</f>
      </c>
      <c r="N39" s="45" t="e">
        <f t="shared" si="1"/>
        <v>#VALUE!</v>
      </c>
      <c r="O39" s="154" t="e">
        <f>FIXED(((M39-M41)/M41)*100,1)</f>
        <v>#VALUE!</v>
      </c>
    </row>
    <row r="40" spans="1:15" ht="18.75" customHeight="1" thickBot="1">
      <c r="A40" s="3">
        <f>IF(Dados!A43="","",Dados!A43)</f>
      </c>
      <c r="B40" s="3">
        <f>IF(Dados!B43="","",Dados!B43)</f>
      </c>
      <c r="C40" s="3">
        <f>IF(Dados!C43="","",Dados!C43)</f>
      </c>
      <c r="D40" s="41"/>
      <c r="E40" s="3"/>
      <c r="F40" s="41"/>
      <c r="G40" s="41"/>
      <c r="H40" s="4" t="s">
        <v>6</v>
      </c>
      <c r="I40" s="152">
        <f>(Dados!$J$2+Dados!I43/10)/10</f>
        <v>2.967</v>
      </c>
      <c r="J40" s="152">
        <f>(Dados!$J$3+Dados!J43)/10</f>
        <v>1.988</v>
      </c>
      <c r="K40" s="152">
        <f>(Dados!$J$3+Dados!K43)/10</f>
        <v>1.988</v>
      </c>
      <c r="L40" s="45" t="str">
        <f t="shared" si="3"/>
        <v>11.726</v>
      </c>
      <c r="M40" s="149">
        <f>IF(Dados!L43="","",Dados!L43)</f>
      </c>
      <c r="N40" s="45" t="e">
        <f t="shared" si="1"/>
        <v>#VALUE!</v>
      </c>
      <c r="O40" s="154" t="e">
        <f>FIXED(((M40-M41)/M41)*100,1)</f>
        <v>#VALUE!</v>
      </c>
    </row>
    <row r="41" spans="1:15" ht="18.75" customHeight="1" thickBot="1">
      <c r="A41" s="61">
        <f>IF(Dados!A44="","",Dados!A44)</f>
      </c>
      <c r="B41" s="61">
        <f>IF(Dados!B44="","",Dados!B44)</f>
      </c>
      <c r="C41" s="61">
        <f>IF(Dados!C44="","",Dados!C44)</f>
      </c>
      <c r="D41" s="62"/>
      <c r="E41" s="61"/>
      <c r="F41" s="62"/>
      <c r="G41" s="62"/>
      <c r="H41" s="63" t="s">
        <v>8</v>
      </c>
      <c r="I41" s="152">
        <f>(Dados!$J$2+Dados!I44/10)/10</f>
        <v>2.967</v>
      </c>
      <c r="J41" s="152">
        <f>(Dados!$J$3+Dados!J44)/10</f>
        <v>1.988</v>
      </c>
      <c r="K41" s="152">
        <f>(Dados!$J$3+Dados!K44)/10</f>
        <v>1.988</v>
      </c>
      <c r="L41" s="64" t="str">
        <f t="shared" si="3"/>
        <v>11.726</v>
      </c>
      <c r="M41" s="150">
        <f>IF(Dados!L44="","",Dados!L44)</f>
      </c>
      <c r="N41" s="64" t="e">
        <f t="shared" si="1"/>
        <v>#VALUE!</v>
      </c>
      <c r="O41" s="155" t="e">
        <f>FIXED(((M41-M41)/M41)*100,1)</f>
        <v>#VALUE!</v>
      </c>
    </row>
    <row r="42" spans="1:15" ht="18.75" customHeight="1" thickBot="1">
      <c r="A42" s="55">
        <f>IF(Dados!A45="","",Dados!A45)</f>
      </c>
      <c r="B42" s="55">
        <f>IF(Dados!B45="","",Dados!B45)</f>
      </c>
      <c r="C42" s="55">
        <f>IF(Dados!C45="","",Dados!C45)</f>
      </c>
      <c r="D42" s="56"/>
      <c r="E42" s="55"/>
      <c r="F42" s="56"/>
      <c r="G42" s="56"/>
      <c r="H42" s="4" t="s">
        <v>41</v>
      </c>
      <c r="I42" s="152"/>
      <c r="J42" s="152"/>
      <c r="K42" s="152"/>
      <c r="L42" s="104"/>
      <c r="M42" s="151">
        <f>IF(Dados!L45="","",Dados!L45)</f>
      </c>
      <c r="N42" s="104"/>
      <c r="O42" s="156" t="e">
        <f>FIXED(((M42-M45)/M45)*100,1)</f>
        <v>#VALUE!</v>
      </c>
    </row>
    <row r="43" spans="1:15" ht="18.75" customHeight="1" thickBot="1">
      <c r="A43" s="3">
        <f>IF(Dados!A46="","",Dados!A46)</f>
      </c>
      <c r="B43" s="3">
        <f>IF(Dados!B46="","",Dados!B46)</f>
      </c>
      <c r="C43" s="3">
        <f>IF(Dados!C46="","",Dados!C46)</f>
      </c>
      <c r="D43" s="41"/>
      <c r="E43" s="3"/>
      <c r="F43" s="41"/>
      <c r="G43" s="41"/>
      <c r="H43" s="4" t="s">
        <v>7</v>
      </c>
      <c r="I43" s="152">
        <f>(Dados!$J$2+Dados!I46/10)/10</f>
        <v>2.967</v>
      </c>
      <c r="J43" s="152">
        <f>(Dados!$J$3+Dados!J46)/10</f>
        <v>1.988</v>
      </c>
      <c r="K43" s="152">
        <f>(Dados!$J$3+Dados!K46)/10</f>
        <v>1.988</v>
      </c>
      <c r="L43" s="45" t="str">
        <f t="shared" si="3"/>
        <v>11.726</v>
      </c>
      <c r="M43" s="149">
        <f>IF(Dados!L46="","",Dados!L46)</f>
      </c>
      <c r="N43" s="45" t="e">
        <f t="shared" si="1"/>
        <v>#VALUE!</v>
      </c>
      <c r="O43" s="154" t="e">
        <f>FIXED(((M43-M45)/M45)*100,1)</f>
        <v>#VALUE!</v>
      </c>
    </row>
    <row r="44" spans="1:15" ht="18.75" customHeight="1" thickBot="1">
      <c r="A44" s="3">
        <f>IF(Dados!A47="","",Dados!A47)</f>
      </c>
      <c r="B44" s="3">
        <f>IF(Dados!B47="","",Dados!B47)</f>
      </c>
      <c r="C44" s="3">
        <f>IF(Dados!C47="","",Dados!C47)</f>
      </c>
      <c r="D44" s="41"/>
      <c r="E44" s="3"/>
      <c r="F44" s="41"/>
      <c r="G44" s="41"/>
      <c r="H44" s="4" t="s">
        <v>6</v>
      </c>
      <c r="I44" s="152">
        <f>(Dados!$J$2+Dados!I47/10)/10</f>
        <v>2.967</v>
      </c>
      <c r="J44" s="152">
        <f>(Dados!$J$3+Dados!J47)/10</f>
        <v>1.988</v>
      </c>
      <c r="K44" s="152">
        <f>(Dados!$J$3+Dados!K47)/10</f>
        <v>1.988</v>
      </c>
      <c r="L44" s="45" t="str">
        <f t="shared" si="3"/>
        <v>11.726</v>
      </c>
      <c r="M44" s="149">
        <f>IF(Dados!L47="","",Dados!L47)</f>
      </c>
      <c r="N44" s="45" t="e">
        <f t="shared" si="1"/>
        <v>#VALUE!</v>
      </c>
      <c r="O44" s="154" t="e">
        <f>FIXED(((M44-M45)/M45)*100,1)</f>
        <v>#VALUE!</v>
      </c>
    </row>
    <row r="45" spans="1:15" ht="18.75" customHeight="1" thickBot="1">
      <c r="A45" s="61">
        <f>IF(Dados!A48="","",Dados!A48)</f>
      </c>
      <c r="B45" s="61">
        <f>IF(Dados!B48="","",Dados!B48)</f>
      </c>
      <c r="C45" s="61">
        <f>IF(Dados!C48="","",Dados!C48)</f>
      </c>
      <c r="D45" s="62"/>
      <c r="E45" s="61"/>
      <c r="F45" s="62"/>
      <c r="G45" s="62"/>
      <c r="H45" s="63" t="s">
        <v>8</v>
      </c>
      <c r="I45" s="152">
        <f>(Dados!$J$2+Dados!I48/10)/10</f>
        <v>2.967</v>
      </c>
      <c r="J45" s="152">
        <f>(Dados!$J$3+Dados!J48)/10</f>
        <v>1.988</v>
      </c>
      <c r="K45" s="152">
        <f>(Dados!$J$3+Dados!K48)/10</f>
        <v>1.988</v>
      </c>
      <c r="L45" s="64" t="str">
        <f t="shared" si="3"/>
        <v>11.726</v>
      </c>
      <c r="M45" s="150">
        <f>IF(Dados!L48="","",Dados!L48)</f>
      </c>
      <c r="N45" s="64" t="e">
        <f t="shared" si="1"/>
        <v>#VALUE!</v>
      </c>
      <c r="O45" s="155" t="e">
        <f>FIXED(((M45-M45)/M45)*100,1)</f>
        <v>#VALUE!</v>
      </c>
    </row>
    <row r="46" spans="1:15" ht="18.75" customHeight="1" thickBot="1">
      <c r="A46" s="55">
        <f>IF(Dados!A49="","",Dados!A49)</f>
      </c>
      <c r="B46" s="55">
        <f>IF(Dados!B49="","",Dados!B49)</f>
      </c>
      <c r="C46" s="55">
        <f>IF(Dados!C49="","",Dados!C49)</f>
      </c>
      <c r="D46" s="56"/>
      <c r="E46" s="55"/>
      <c r="F46" s="56"/>
      <c r="G46" s="56"/>
      <c r="H46" s="4" t="s">
        <v>41</v>
      </c>
      <c r="I46" s="152"/>
      <c r="J46" s="152"/>
      <c r="K46" s="152"/>
      <c r="L46" s="104"/>
      <c r="M46" s="151">
        <f>IF(Dados!L49="","",Dados!L49)</f>
      </c>
      <c r="N46" s="104"/>
      <c r="O46" s="156" t="e">
        <f>FIXED(((M46-M49)/M49)*100,1)</f>
        <v>#VALUE!</v>
      </c>
    </row>
    <row r="47" spans="1:15" ht="18.75" customHeight="1" thickBot="1">
      <c r="A47" s="3">
        <f>IF(Dados!A50="","",Dados!A50)</f>
      </c>
      <c r="B47" s="3">
        <f>IF(Dados!B50="","",Dados!B50)</f>
      </c>
      <c r="C47" s="3">
        <f>IF(Dados!C50="","",Dados!C50)</f>
      </c>
      <c r="D47" s="41"/>
      <c r="E47" s="3"/>
      <c r="F47" s="41"/>
      <c r="G47" s="41"/>
      <c r="H47" s="4" t="s">
        <v>7</v>
      </c>
      <c r="I47" s="152">
        <f>(Dados!$J$2+Dados!I50/10)/10</f>
        <v>2.967</v>
      </c>
      <c r="J47" s="152">
        <f>(Dados!$J$3+Dados!J50)/10</f>
        <v>1.988</v>
      </c>
      <c r="K47" s="152">
        <f>(Dados!$J$3+Dados!K50)/10</f>
        <v>1.988</v>
      </c>
      <c r="L47" s="45" t="str">
        <f t="shared" si="3"/>
        <v>11.726</v>
      </c>
      <c r="M47" s="149">
        <f>IF(Dados!L50="","",Dados!L50)</f>
      </c>
      <c r="N47" s="45" t="e">
        <f t="shared" si="1"/>
        <v>#VALUE!</v>
      </c>
      <c r="O47" s="154" t="e">
        <f>FIXED(((M47-M49)/M49)*100,1)</f>
        <v>#VALUE!</v>
      </c>
    </row>
    <row r="48" spans="1:15" ht="18.75" customHeight="1" thickBot="1">
      <c r="A48" s="3">
        <f>IF(Dados!A51="","",Dados!A51)</f>
      </c>
      <c r="B48" s="3">
        <f>IF(Dados!B51="","",Dados!B51)</f>
      </c>
      <c r="C48" s="3">
        <f>IF(Dados!C51="","",Dados!C51)</f>
      </c>
      <c r="D48" s="41"/>
      <c r="E48" s="3"/>
      <c r="F48" s="41"/>
      <c r="G48" s="41"/>
      <c r="H48" s="4" t="s">
        <v>6</v>
      </c>
      <c r="I48" s="152">
        <f>(Dados!$J$2+Dados!I51/10)/10</f>
        <v>2.967</v>
      </c>
      <c r="J48" s="152">
        <f>(Dados!$J$3+Dados!J51)/10</f>
        <v>1.988</v>
      </c>
      <c r="K48" s="152">
        <f>(Dados!$J$3+Dados!K51)/10</f>
        <v>1.988</v>
      </c>
      <c r="L48" s="45" t="str">
        <f t="shared" si="3"/>
        <v>11.726</v>
      </c>
      <c r="M48" s="149">
        <f>IF(Dados!L51="","",Dados!L51)</f>
      </c>
      <c r="N48" s="45" t="e">
        <f t="shared" si="1"/>
        <v>#VALUE!</v>
      </c>
      <c r="O48" s="154" t="e">
        <f>FIXED(((M48-M49)/M49)*100,1)</f>
        <v>#VALUE!</v>
      </c>
    </row>
    <row r="49" spans="1:15" ht="18.75" customHeight="1" thickBot="1">
      <c r="A49" s="61">
        <f>IF(Dados!A52="","",Dados!A52)</f>
      </c>
      <c r="B49" s="61">
        <f>IF(Dados!B52="","",Dados!B52)</f>
      </c>
      <c r="C49" s="61">
        <f>IF(Dados!C52="","",Dados!C52)</f>
      </c>
      <c r="D49" s="62"/>
      <c r="E49" s="61"/>
      <c r="F49" s="62"/>
      <c r="G49" s="62"/>
      <c r="H49" s="63" t="s">
        <v>8</v>
      </c>
      <c r="I49" s="152">
        <f>(Dados!$J$2+Dados!I52/10)/10</f>
        <v>2.967</v>
      </c>
      <c r="J49" s="152">
        <f>(Dados!$J$3+Dados!J52)/10</f>
        <v>1.988</v>
      </c>
      <c r="K49" s="152">
        <f>(Dados!$J$3+Dados!K52)/10</f>
        <v>1.988</v>
      </c>
      <c r="L49" s="64" t="str">
        <f t="shared" si="3"/>
        <v>11.726</v>
      </c>
      <c r="M49" s="150">
        <f>IF(Dados!L52="","",Dados!L52)</f>
      </c>
      <c r="N49" s="64" t="e">
        <f t="shared" si="1"/>
        <v>#VALUE!</v>
      </c>
      <c r="O49" s="155" t="e">
        <f>FIXED(((M49-M49)/M49)*100,1)</f>
        <v>#VALUE!</v>
      </c>
    </row>
    <row r="50" spans="1:15" ht="18.75" customHeight="1" thickBot="1">
      <c r="A50" s="55">
        <f>IF(Dados!A53="","",Dados!A53)</f>
      </c>
      <c r="B50" s="55">
        <f>IF(Dados!B53="","",Dados!B53)</f>
      </c>
      <c r="C50" s="55">
        <f>IF(Dados!C53="","",Dados!C53)</f>
      </c>
      <c r="D50" s="56"/>
      <c r="E50" s="55"/>
      <c r="F50" s="56"/>
      <c r="G50" s="56"/>
      <c r="H50" s="4" t="s">
        <v>41</v>
      </c>
      <c r="I50" s="152"/>
      <c r="J50" s="152"/>
      <c r="K50" s="152"/>
      <c r="L50" s="104"/>
      <c r="M50" s="151">
        <f>IF(Dados!L53="","",Dados!L53)</f>
      </c>
      <c r="N50" s="104"/>
      <c r="O50" s="156" t="e">
        <f>FIXED(((M50-M53)/M53)*100,1)</f>
        <v>#VALUE!</v>
      </c>
    </row>
    <row r="51" spans="1:15" ht="18.75" customHeight="1" thickBot="1">
      <c r="A51" s="3">
        <f>IF(Dados!A54="","",Dados!A54)</f>
      </c>
      <c r="B51" s="3">
        <f>IF(Dados!B54="","",Dados!B54)</f>
      </c>
      <c r="C51" s="3">
        <f>IF(Dados!C54="","",Dados!C54)</f>
      </c>
      <c r="D51" s="41"/>
      <c r="E51" s="3"/>
      <c r="F51" s="41"/>
      <c r="G51" s="41"/>
      <c r="H51" s="4" t="s">
        <v>7</v>
      </c>
      <c r="I51" s="152">
        <f>(Dados!$J$2+Dados!I54/10)/10</f>
        <v>2.967</v>
      </c>
      <c r="J51" s="152">
        <f>(Dados!$J$3+Dados!J54)/10</f>
        <v>1.988</v>
      </c>
      <c r="K51" s="152">
        <f>(Dados!$J$3+Dados!K54)/10</f>
        <v>1.988</v>
      </c>
      <c r="L51" s="45" t="str">
        <f t="shared" si="3"/>
        <v>11.726</v>
      </c>
      <c r="M51" s="149">
        <f>IF(Dados!L54="","",Dados!L54)</f>
      </c>
      <c r="N51" s="45" t="e">
        <f t="shared" si="1"/>
        <v>#VALUE!</v>
      </c>
      <c r="O51" s="154" t="e">
        <f>FIXED(((M51-M53)/M53)*100,1)</f>
        <v>#VALUE!</v>
      </c>
    </row>
    <row r="52" spans="1:15" ht="18.75" customHeight="1" thickBot="1">
      <c r="A52" s="3">
        <f>IF(Dados!A55="","",Dados!A55)</f>
      </c>
      <c r="B52" s="3">
        <f>IF(Dados!B55="","",Dados!B55)</f>
      </c>
      <c r="C52" s="3">
        <f>IF(Dados!C55="","",Dados!C55)</f>
      </c>
      <c r="D52" s="41"/>
      <c r="E52" s="3"/>
      <c r="F52" s="41"/>
      <c r="G52" s="41"/>
      <c r="H52" s="4" t="s">
        <v>6</v>
      </c>
      <c r="I52" s="152">
        <f>(Dados!$J$2+Dados!I55/10)/10</f>
        <v>2.967</v>
      </c>
      <c r="J52" s="152">
        <f>(Dados!$J$3+Dados!J55)/10</f>
        <v>1.988</v>
      </c>
      <c r="K52" s="152">
        <f>(Dados!$J$3+Dados!K55)/10</f>
        <v>1.988</v>
      </c>
      <c r="L52" s="45" t="str">
        <f t="shared" si="3"/>
        <v>11.726</v>
      </c>
      <c r="M52" s="149">
        <f>IF(Dados!L55="","",Dados!L55)</f>
      </c>
      <c r="N52" s="45" t="e">
        <f t="shared" si="1"/>
        <v>#VALUE!</v>
      </c>
      <c r="O52" s="154" t="e">
        <f>FIXED(((M52-M53)/M53)*100,1)</f>
        <v>#VALUE!</v>
      </c>
    </row>
    <row r="53" spans="1:15" ht="18.75" customHeight="1" thickBot="1">
      <c r="A53" s="61">
        <f>IF(Dados!A56="","",Dados!A56)</f>
      </c>
      <c r="B53" s="61">
        <f>IF(Dados!B56="","",Dados!B56)</f>
      </c>
      <c r="C53" s="61">
        <f>IF(Dados!C56="","",Dados!C56)</f>
      </c>
      <c r="D53" s="62"/>
      <c r="E53" s="61"/>
      <c r="F53" s="62"/>
      <c r="G53" s="62"/>
      <c r="H53" s="63" t="s">
        <v>8</v>
      </c>
      <c r="I53" s="152">
        <f>(Dados!$J$2+Dados!I56/10)/10</f>
        <v>2.967</v>
      </c>
      <c r="J53" s="152">
        <f>(Dados!$J$3+Dados!J56)/10</f>
        <v>1.988</v>
      </c>
      <c r="K53" s="152">
        <f>(Dados!$J$3+Dados!K56)/10</f>
        <v>1.988</v>
      </c>
      <c r="L53" s="64" t="str">
        <f t="shared" si="3"/>
        <v>11.726</v>
      </c>
      <c r="M53" s="150">
        <f>IF(Dados!L56="","",Dados!L56)</f>
      </c>
      <c r="N53" s="64" t="e">
        <f t="shared" si="1"/>
        <v>#VALUE!</v>
      </c>
      <c r="O53" s="155" t="e">
        <f>FIXED(((M53-M53)/M53)*100,1)</f>
        <v>#VALUE!</v>
      </c>
    </row>
    <row r="54" spans="1:15" ht="18.75" customHeight="1" thickBot="1">
      <c r="A54" s="55">
        <f>IF(Dados!A57="","",Dados!A57)</f>
      </c>
      <c r="B54" s="55">
        <f>IF(Dados!B57="","",Dados!B57)</f>
      </c>
      <c r="C54" s="55">
        <f>IF(Dados!C57="","",Dados!C57)</f>
      </c>
      <c r="D54" s="56"/>
      <c r="E54" s="55"/>
      <c r="F54" s="56"/>
      <c r="G54" s="56"/>
      <c r="H54" s="4" t="s">
        <v>41</v>
      </c>
      <c r="I54" s="101"/>
      <c r="J54" s="101"/>
      <c r="K54" s="101"/>
      <c r="L54" s="104"/>
      <c r="M54" s="105">
        <f>IF(Dados!L57="","",Dados!L57)</f>
      </c>
      <c r="N54" s="104"/>
      <c r="O54" s="106" t="e">
        <f>FIXED(((M54-M57)/M57)*100,1)</f>
        <v>#VALUE!</v>
      </c>
    </row>
    <row r="55" spans="1:15" ht="18.75" customHeight="1" thickBot="1">
      <c r="A55" s="3">
        <f>IF(Dados!A58="","",Dados!A58)</f>
      </c>
      <c r="B55" s="3">
        <f>IF(Dados!B58="","",Dados!B58)</f>
      </c>
      <c r="C55" s="3">
        <f>IF(Dados!C58="","",Dados!C58)</f>
      </c>
      <c r="D55" s="41"/>
      <c r="E55" s="3"/>
      <c r="F55" s="41"/>
      <c r="G55" s="41"/>
      <c r="H55" s="4" t="s">
        <v>7</v>
      </c>
      <c r="I55" s="101">
        <f>(Dados!$J$2+Dados!I58/10)/10</f>
        <v>2.967</v>
      </c>
      <c r="J55" s="101">
        <f>(Dados!$J$3+Dados!J58)/10</f>
        <v>1.988</v>
      </c>
      <c r="K55" s="101">
        <f>(Dados!$J$3+Dados!K58)/10</f>
        <v>1.988</v>
      </c>
      <c r="L55" s="45" t="str">
        <f aca="true" t="shared" si="4" ref="L55:L70">FIXED(I55*J55*K55,3)</f>
        <v>11.726</v>
      </c>
      <c r="M55" s="46">
        <f>IF(Dados!L58="","",Dados!L58)</f>
      </c>
      <c r="N55" s="45" t="e">
        <f t="shared" si="1"/>
        <v>#VALUE!</v>
      </c>
      <c r="O55" s="47" t="e">
        <f>FIXED(((M55-M57)/M57)*100,1)</f>
        <v>#VALUE!</v>
      </c>
    </row>
    <row r="56" spans="1:15" ht="18.75" customHeight="1" thickBot="1">
      <c r="A56" s="3">
        <f>IF(Dados!A59="","",Dados!A59)</f>
      </c>
      <c r="B56" s="3">
        <f>IF(Dados!B59="","",Dados!B59)</f>
      </c>
      <c r="C56" s="3">
        <f>IF(Dados!C59="","",Dados!C59)</f>
      </c>
      <c r="D56" s="41"/>
      <c r="E56" s="3"/>
      <c r="F56" s="41"/>
      <c r="G56" s="41"/>
      <c r="H56" s="4" t="s">
        <v>6</v>
      </c>
      <c r="I56" s="101">
        <f>(Dados!$J$2+Dados!I59/10)/10</f>
        <v>2.967</v>
      </c>
      <c r="J56" s="101">
        <f>(Dados!$J$3+Dados!J59)/10</f>
        <v>1.988</v>
      </c>
      <c r="K56" s="101">
        <f>(Dados!$J$3+Dados!K59)/10</f>
        <v>1.988</v>
      </c>
      <c r="L56" s="45" t="str">
        <f t="shared" si="4"/>
        <v>11.726</v>
      </c>
      <c r="M56" s="46">
        <f>IF(Dados!L59="","",Dados!L59)</f>
      </c>
      <c r="N56" s="45" t="e">
        <f t="shared" si="1"/>
        <v>#VALUE!</v>
      </c>
      <c r="O56" s="47" t="e">
        <f>FIXED(((M56-M57)/M57)*100,1)</f>
        <v>#VALUE!</v>
      </c>
    </row>
    <row r="57" spans="1:15" ht="18.75" customHeight="1" thickBot="1">
      <c r="A57" s="61">
        <f>IF(Dados!A60="","",Dados!A60)</f>
      </c>
      <c r="B57" s="61">
        <f>IF(Dados!B60="","",Dados!B60)</f>
      </c>
      <c r="C57" s="61">
        <f>IF(Dados!C60="","",Dados!C60)</f>
      </c>
      <c r="D57" s="62"/>
      <c r="E57" s="61"/>
      <c r="F57" s="62"/>
      <c r="G57" s="62"/>
      <c r="H57" s="63" t="s">
        <v>8</v>
      </c>
      <c r="I57" s="101">
        <f>(Dados!$J$2+Dados!I60/10)/10</f>
        <v>2.967</v>
      </c>
      <c r="J57" s="101">
        <f>(Dados!$J$3+Dados!J60)/10</f>
        <v>1.988</v>
      </c>
      <c r="K57" s="101">
        <f>(Dados!$J$3+Dados!K60)/10</f>
        <v>1.988</v>
      </c>
      <c r="L57" s="64" t="str">
        <f t="shared" si="4"/>
        <v>11.726</v>
      </c>
      <c r="M57" s="65">
        <f>IF(Dados!L60="","",Dados!L60)</f>
      </c>
      <c r="N57" s="64" t="e">
        <f t="shared" si="1"/>
        <v>#VALUE!</v>
      </c>
      <c r="O57" s="66" t="e">
        <f>FIXED(((M57-M57)/M57)*100,1)</f>
        <v>#VALUE!</v>
      </c>
    </row>
    <row r="58" spans="1:15" ht="18.75" customHeight="1" thickBot="1">
      <c r="A58" s="55">
        <f>IF(Dados!A61="","",Dados!A61)</f>
      </c>
      <c r="B58" s="55">
        <f>IF(Dados!B61="","",Dados!B61)</f>
      </c>
      <c r="C58" s="55">
        <f>IF(Dados!C61="","",Dados!C61)</f>
      </c>
      <c r="D58" s="56"/>
      <c r="E58" s="55"/>
      <c r="F58" s="56"/>
      <c r="G58" s="56"/>
      <c r="H58" s="4" t="s">
        <v>41</v>
      </c>
      <c r="I58" s="101"/>
      <c r="J58" s="101"/>
      <c r="K58" s="101"/>
      <c r="L58" s="104"/>
      <c r="M58" s="105">
        <f>IF(Dados!L61="","",Dados!L61)</f>
      </c>
      <c r="N58" s="104"/>
      <c r="O58" s="106" t="e">
        <f>FIXED(((M58-M61)/M61)*100,1)</f>
        <v>#VALUE!</v>
      </c>
    </row>
    <row r="59" spans="1:15" ht="18.75" customHeight="1" thickBot="1">
      <c r="A59" s="3">
        <f>IF(Dados!A62="","",Dados!A62)</f>
      </c>
      <c r="B59" s="3">
        <f>IF(Dados!B62="","",Dados!B62)</f>
      </c>
      <c r="C59" s="3">
        <f>IF(Dados!C62="","",Dados!C62)</f>
      </c>
      <c r="D59" s="41"/>
      <c r="E59" s="3"/>
      <c r="F59" s="41"/>
      <c r="G59" s="41"/>
      <c r="H59" s="4" t="s">
        <v>7</v>
      </c>
      <c r="I59" s="101">
        <f>(Dados!$J$2+Dados!I62/10)/10</f>
        <v>2.967</v>
      </c>
      <c r="J59" s="101">
        <f>(Dados!$J$3+Dados!J62)/10</f>
        <v>1.988</v>
      </c>
      <c r="K59" s="101">
        <f>(Dados!$J$3+Dados!K62)/10</f>
        <v>1.988</v>
      </c>
      <c r="L59" s="45" t="str">
        <f t="shared" si="4"/>
        <v>11.726</v>
      </c>
      <c r="M59" s="46">
        <f>IF(Dados!L62="","",Dados!L62)</f>
      </c>
      <c r="N59" s="45" t="e">
        <f t="shared" si="1"/>
        <v>#VALUE!</v>
      </c>
      <c r="O59" s="47" t="e">
        <f>FIXED(((M59-M61)/M61)*100,1)</f>
        <v>#VALUE!</v>
      </c>
    </row>
    <row r="60" spans="1:15" ht="18.75" customHeight="1" thickBot="1">
      <c r="A60" s="3">
        <f>IF(Dados!A63="","",Dados!A63)</f>
      </c>
      <c r="B60" s="3">
        <f>IF(Dados!B63="","",Dados!B63)</f>
      </c>
      <c r="C60" s="3">
        <f>IF(Dados!C63="","",Dados!C63)</f>
      </c>
      <c r="D60" s="41"/>
      <c r="E60" s="3"/>
      <c r="F60" s="41"/>
      <c r="G60" s="41"/>
      <c r="H60" s="4" t="s">
        <v>6</v>
      </c>
      <c r="I60" s="101">
        <f>(Dados!$J$2+Dados!I63/10)/10</f>
        <v>2.967</v>
      </c>
      <c r="J60" s="101">
        <f>(Dados!$J$3+Dados!J63)/10</f>
        <v>1.988</v>
      </c>
      <c r="K60" s="101">
        <f>(Dados!$J$3+Dados!K63)/10</f>
        <v>1.988</v>
      </c>
      <c r="L60" s="45" t="str">
        <f t="shared" si="4"/>
        <v>11.726</v>
      </c>
      <c r="M60" s="46">
        <f>IF(Dados!L63="","",Dados!L63)</f>
      </c>
      <c r="N60" s="45" t="e">
        <f t="shared" si="1"/>
        <v>#VALUE!</v>
      </c>
      <c r="O60" s="47" t="e">
        <f>FIXED(((M60-M61)/M61)*100,1)</f>
        <v>#VALUE!</v>
      </c>
    </row>
    <row r="61" spans="1:15" ht="18.75" customHeight="1" thickBot="1">
      <c r="A61" s="61">
        <f>IF(Dados!A64="","",Dados!A64)</f>
      </c>
      <c r="B61" s="61">
        <f>IF(Dados!B64="","",Dados!B64)</f>
      </c>
      <c r="C61" s="61">
        <f>IF(Dados!C64="","",Dados!C64)</f>
      </c>
      <c r="D61" s="62"/>
      <c r="E61" s="61"/>
      <c r="F61" s="62"/>
      <c r="G61" s="62"/>
      <c r="H61" s="63" t="s">
        <v>8</v>
      </c>
      <c r="I61" s="101">
        <f>(Dados!$J$2+Dados!I64/10)/10</f>
        <v>2.967</v>
      </c>
      <c r="J61" s="101">
        <f>(Dados!$J$3+Dados!J64)/10</f>
        <v>1.988</v>
      </c>
      <c r="K61" s="101">
        <f>(Dados!$J$3+Dados!K64)/10</f>
        <v>1.988</v>
      </c>
      <c r="L61" s="64" t="str">
        <f t="shared" si="4"/>
        <v>11.726</v>
      </c>
      <c r="M61" s="65">
        <f>IF(Dados!L64="","",Dados!L64)</f>
      </c>
      <c r="N61" s="64" t="e">
        <f t="shared" si="1"/>
        <v>#VALUE!</v>
      </c>
      <c r="O61" s="66" t="e">
        <f>FIXED(((M61-M61)/M61)*100,1)</f>
        <v>#VALUE!</v>
      </c>
    </row>
    <row r="62" spans="1:15" ht="18.75" customHeight="1" thickBot="1">
      <c r="A62" s="55">
        <f>IF(Dados!A65="","",Dados!A65)</f>
      </c>
      <c r="B62" s="55">
        <f>IF(Dados!B65="","",Dados!B65)</f>
      </c>
      <c r="C62" s="55">
        <f>IF(Dados!C65="","",Dados!C65)</f>
      </c>
      <c r="D62" s="56"/>
      <c r="E62" s="55"/>
      <c r="F62" s="56"/>
      <c r="G62" s="56"/>
      <c r="H62" s="4" t="s">
        <v>41</v>
      </c>
      <c r="I62" s="101"/>
      <c r="J62" s="101"/>
      <c r="K62" s="101"/>
      <c r="L62" s="104"/>
      <c r="M62" s="105">
        <f>IF(Dados!L65="","",Dados!L65)</f>
      </c>
      <c r="N62" s="104"/>
      <c r="O62" s="106" t="e">
        <f>FIXED(((M62-M65)/M65)*100,1)</f>
        <v>#VALUE!</v>
      </c>
    </row>
    <row r="63" spans="1:15" ht="18.75" customHeight="1" thickBot="1">
      <c r="A63" s="3">
        <f>IF(Dados!A66="","",Dados!A66)</f>
      </c>
      <c r="B63" s="3">
        <f>IF(Dados!B66="","",Dados!B66)</f>
      </c>
      <c r="C63" s="3">
        <f>IF(Dados!C66="","",Dados!C66)</f>
      </c>
      <c r="D63" s="41"/>
      <c r="E63" s="3"/>
      <c r="F63" s="41"/>
      <c r="G63" s="41"/>
      <c r="H63" s="4" t="s">
        <v>7</v>
      </c>
      <c r="I63" s="101">
        <f>(Dados!$J$2+Dados!I66/10)/10</f>
        <v>2.967</v>
      </c>
      <c r="J63" s="101">
        <f>(Dados!$J$3+Dados!J66)/10</f>
        <v>1.988</v>
      </c>
      <c r="K63" s="101">
        <f>(Dados!$J$3+Dados!K66)/10</f>
        <v>1.988</v>
      </c>
      <c r="L63" s="45" t="str">
        <f t="shared" si="4"/>
        <v>11.726</v>
      </c>
      <c r="M63" s="46">
        <f>IF(Dados!L66="","",Dados!L66)</f>
      </c>
      <c r="N63" s="45" t="e">
        <f t="shared" si="1"/>
        <v>#VALUE!</v>
      </c>
      <c r="O63" s="47" t="e">
        <f>FIXED(((M63-M65)/M65)*100,1)</f>
        <v>#VALUE!</v>
      </c>
    </row>
    <row r="64" spans="1:15" ht="18.75" customHeight="1" thickBot="1">
      <c r="A64" s="3">
        <f>IF(Dados!A67="","",Dados!A67)</f>
      </c>
      <c r="B64" s="3">
        <f>IF(Dados!B67="","",Dados!B67)</f>
      </c>
      <c r="C64" s="3">
        <f>IF(Dados!C67="","",Dados!C67)</f>
      </c>
      <c r="D64" s="41"/>
      <c r="E64" s="3"/>
      <c r="F64" s="41"/>
      <c r="G64" s="41"/>
      <c r="H64" s="4" t="s">
        <v>6</v>
      </c>
      <c r="I64" s="101">
        <f>(Dados!$J$2+Dados!I67/10)/10</f>
        <v>2.967</v>
      </c>
      <c r="J64" s="101">
        <f>(Dados!$J$3+Dados!J67)/10</f>
        <v>1.988</v>
      </c>
      <c r="K64" s="101">
        <f>(Dados!$J$3+Dados!K67)/10</f>
        <v>1.988</v>
      </c>
      <c r="L64" s="45" t="str">
        <f t="shared" si="4"/>
        <v>11.726</v>
      </c>
      <c r="M64" s="46">
        <f>IF(Dados!L67="","",Dados!L67)</f>
      </c>
      <c r="N64" s="45" t="e">
        <f t="shared" si="1"/>
        <v>#VALUE!</v>
      </c>
      <c r="O64" s="47" t="e">
        <f>FIXED(((M64-M65)/M65)*100,1)</f>
        <v>#VALUE!</v>
      </c>
    </row>
    <row r="65" spans="1:15" ht="18.75" customHeight="1" thickBot="1">
      <c r="A65" s="61">
        <f>IF(Dados!A68="","",Dados!A68)</f>
      </c>
      <c r="B65" s="61">
        <f>IF(Dados!B68="","",Dados!B68)</f>
      </c>
      <c r="C65" s="61">
        <f>IF(Dados!C68="","",Dados!C68)</f>
      </c>
      <c r="D65" s="62"/>
      <c r="E65" s="61"/>
      <c r="F65" s="62"/>
      <c r="G65" s="62"/>
      <c r="H65" s="63" t="s">
        <v>8</v>
      </c>
      <c r="I65" s="101">
        <f>(Dados!$J$2+Dados!I68/10)/10</f>
        <v>2.967</v>
      </c>
      <c r="J65" s="101">
        <f>(Dados!$J$3+Dados!J68)/10</f>
        <v>1.988</v>
      </c>
      <c r="K65" s="101">
        <f>(Dados!$J$3+Dados!K68)/10</f>
        <v>1.988</v>
      </c>
      <c r="L65" s="64" t="str">
        <f t="shared" si="4"/>
        <v>11.726</v>
      </c>
      <c r="M65" s="65">
        <f>IF(Dados!L68="","",Dados!L68)</f>
      </c>
      <c r="N65" s="64" t="e">
        <f t="shared" si="1"/>
        <v>#VALUE!</v>
      </c>
      <c r="O65" s="66" t="e">
        <f>FIXED(((M65-M65)/M65)*100,1)</f>
        <v>#VALUE!</v>
      </c>
    </row>
    <row r="66" spans="1:15" ht="18.75" customHeight="1" thickBot="1">
      <c r="A66" s="55">
        <f>IF(Dados!A69="","",Dados!A69)</f>
      </c>
      <c r="B66" s="55">
        <f>IF(Dados!B69="","",Dados!B69)</f>
      </c>
      <c r="C66" s="55">
        <f>IF(Dados!C69="","",Dados!C69)</f>
      </c>
      <c r="D66" s="56"/>
      <c r="E66" s="55"/>
      <c r="F66" s="56"/>
      <c r="G66" s="56"/>
      <c r="H66" s="4" t="s">
        <v>41</v>
      </c>
      <c r="I66" s="101"/>
      <c r="J66" s="101"/>
      <c r="K66" s="101"/>
      <c r="L66" s="58" t="str">
        <f t="shared" si="4"/>
        <v>0.000</v>
      </c>
      <c r="M66" s="59">
        <f>IF(Dados!L69="","",Dados!L69)</f>
      </c>
      <c r="N66" s="67"/>
      <c r="O66" s="60" t="e">
        <f>FIXED(((M66-M69)/M69)*100,1)</f>
        <v>#VALUE!</v>
      </c>
    </row>
    <row r="67" spans="1:15" ht="18.75" customHeight="1" thickBot="1">
      <c r="A67" s="3">
        <f>IF(Dados!A70="","",Dados!A70)</f>
      </c>
      <c r="B67" s="3">
        <f>IF(Dados!B70="","",Dados!B70)</f>
      </c>
      <c r="C67" s="3">
        <f>IF(Dados!C70="","",Dados!C70)</f>
      </c>
      <c r="D67" s="3">
        <f>IF(Dados!D70="","",Dados!D70)</f>
      </c>
      <c r="E67" s="3">
        <f>IF(Dados!E70="","",Dados!E70)</f>
      </c>
      <c r="F67" s="3">
        <f>IF(Dados!F70="","",Dados!F70)</f>
      </c>
      <c r="G67" s="41">
        <f>G66</f>
        <v>0</v>
      </c>
      <c r="H67" s="4" t="s">
        <v>7</v>
      </c>
      <c r="I67" s="101">
        <f>(Dados!$J$2+Dados!I70/10)/10</f>
        <v>2.967</v>
      </c>
      <c r="J67" s="101">
        <f>(Dados!$J$3+Dados!J70)/10</f>
        <v>1.988</v>
      </c>
      <c r="K67" s="101">
        <f>(Dados!$J$3+Dados!K70)/10</f>
        <v>1.988</v>
      </c>
      <c r="L67" s="45" t="str">
        <f t="shared" si="4"/>
        <v>11.726</v>
      </c>
      <c r="M67" s="46">
        <f>IF(Dados!L70="","",Dados!L70)</f>
      </c>
      <c r="N67" s="45" t="e">
        <f>FIXED(M67/L67,3)</f>
        <v>#VALUE!</v>
      </c>
      <c r="O67" s="47" t="e">
        <f>FIXED(((M67-M69)/M69)*100,1)</f>
        <v>#VALUE!</v>
      </c>
    </row>
    <row r="68" spans="1:15" ht="18.75" customHeight="1" thickBot="1">
      <c r="A68" s="3">
        <f>IF(Dados!A71="","",Dados!A71)</f>
      </c>
      <c r="B68" s="3">
        <f>IF(Dados!B71="","",Dados!B71)</f>
      </c>
      <c r="C68" s="3">
        <f>IF(Dados!C71="","",Dados!C71)</f>
      </c>
      <c r="D68" s="3">
        <f>IF(Dados!D71="","",Dados!D71)</f>
      </c>
      <c r="E68" s="3">
        <f>IF(Dados!E71="","",Dados!E71)</f>
      </c>
      <c r="F68" s="3">
        <f>IF(Dados!F71="","",Dados!F71)</f>
      </c>
      <c r="G68" s="41">
        <f>G66</f>
        <v>0</v>
      </c>
      <c r="H68" s="4" t="s">
        <v>6</v>
      </c>
      <c r="I68" s="101">
        <f>(Dados!$J$2+Dados!I71/10)/10</f>
        <v>2.967</v>
      </c>
      <c r="J68" s="101">
        <f>(Dados!$J$3+Dados!J71)/10</f>
        <v>1.988</v>
      </c>
      <c r="K68" s="101">
        <f>(Dados!$J$3+Dados!K71)/10</f>
        <v>1.988</v>
      </c>
      <c r="L68" s="45" t="str">
        <f t="shared" si="4"/>
        <v>11.726</v>
      </c>
      <c r="M68" s="46">
        <f>IF(Dados!L71="","",Dados!L71)</f>
      </c>
      <c r="N68" s="45" t="e">
        <f>FIXED(M68/L68,3)</f>
        <v>#VALUE!</v>
      </c>
      <c r="O68" s="47" t="e">
        <f>FIXED(((M68-M69)/M69)*100,1)</f>
        <v>#VALUE!</v>
      </c>
    </row>
    <row r="69" spans="1:15" ht="18.75" customHeight="1" thickBot="1">
      <c r="A69" s="3">
        <f>IF(Dados!A72="","",Dados!A72)</f>
      </c>
      <c r="B69" s="3">
        <f>IF(Dados!B72="","",Dados!B72)</f>
      </c>
      <c r="C69" s="3">
        <f>IF(Dados!C72="","",Dados!C72)</f>
      </c>
      <c r="D69" s="3">
        <f>IF(Dados!D72="","",Dados!D72)</f>
      </c>
      <c r="E69" s="3">
        <f>IF(Dados!E72="","",Dados!E72)</f>
      </c>
      <c r="F69" s="3">
        <f>IF(Dados!F72="","",Dados!F72)</f>
      </c>
      <c r="G69" s="41">
        <f>G66</f>
        <v>0</v>
      </c>
      <c r="H69" s="63" t="s">
        <v>8</v>
      </c>
      <c r="I69" s="101">
        <f>(Dados!$J$2+Dados!I72/10)/10</f>
        <v>2.967</v>
      </c>
      <c r="J69" s="101">
        <f>(Dados!$J$3+Dados!J72)/10</f>
        <v>1.988</v>
      </c>
      <c r="K69" s="101">
        <f>(Dados!$J$3+Dados!K72)/10</f>
        <v>1.988</v>
      </c>
      <c r="L69" s="45" t="str">
        <f t="shared" si="4"/>
        <v>11.726</v>
      </c>
      <c r="M69" s="46">
        <f>IF(Dados!L72="","",Dados!L72)</f>
      </c>
      <c r="N69" s="45" t="e">
        <f>FIXED(M69/L69,3)</f>
        <v>#VALUE!</v>
      </c>
      <c r="O69" s="47" t="e">
        <f>FIXED(((M69-M69)/M69)*100,1)</f>
        <v>#VALUE!</v>
      </c>
    </row>
    <row r="70" spans="1:15" ht="18.75" customHeight="1" thickBot="1">
      <c r="A70" s="42">
        <f>IF(Dados!A73="","",Dados!A73)</f>
      </c>
      <c r="B70" s="42">
        <f>IF(Dados!B73="","",Dados!B73)</f>
      </c>
      <c r="C70" s="42">
        <f>IF(Dados!C73="","",Dados!C73)</f>
      </c>
      <c r="D70" s="3">
        <f>IF(Dados!D73="","",Dados!D73)</f>
      </c>
      <c r="E70" s="3">
        <f>IF(Dados!E73="","",Dados!E73)</f>
      </c>
      <c r="F70" s="3">
        <f>IF(Dados!F73="","",Dados!F73)</f>
      </c>
      <c r="G70" s="43"/>
      <c r="H70" s="4" t="s">
        <v>41</v>
      </c>
      <c r="I70" s="101">
        <f>(Dados!$J$2+Dados!I73/10)/10</f>
        <v>2.967</v>
      </c>
      <c r="J70" s="101">
        <f>(Dados!$J$3+Dados!J73)/10</f>
        <v>1.988</v>
      </c>
      <c r="K70" s="101">
        <f>(Dados!$J$3+Dados!K73)/10</f>
        <v>1.988</v>
      </c>
      <c r="L70" s="45" t="str">
        <f t="shared" si="4"/>
        <v>11.726</v>
      </c>
      <c r="M70" s="46">
        <f>IF(Dados!L73="","",Dados!L73)</f>
      </c>
      <c r="N70" s="39"/>
      <c r="O70" s="47" t="e">
        <f>FIXED(((M70-M73)/M73)*100,1)</f>
        <v>#VALUE!</v>
      </c>
    </row>
    <row r="71" spans="1:15" ht="18.75" customHeight="1" thickBot="1">
      <c r="A71" s="3">
        <f>IF(Dados!A74="","",Dados!A74)</f>
      </c>
      <c r="B71" s="3">
        <f>IF(Dados!B74="","",Dados!B74)</f>
      </c>
      <c r="C71" s="3">
        <f>IF(Dados!C74="","",Dados!C74)</f>
      </c>
      <c r="D71" s="3">
        <f>IF(Dados!D74="","",Dados!D74)</f>
      </c>
      <c r="E71" s="3">
        <f>IF(Dados!E74="","",Dados!E74)</f>
      </c>
      <c r="F71" s="3">
        <f>IF(Dados!F74="","",Dados!F74)</f>
      </c>
      <c r="G71" s="41">
        <f>G70</f>
        <v>0</v>
      </c>
      <c r="H71" s="4" t="s">
        <v>7</v>
      </c>
      <c r="I71" s="101">
        <f>(Dados!$J$2+Dados!I74/10)/10</f>
        <v>2.967</v>
      </c>
      <c r="J71" s="101">
        <f>(Dados!$J$3+Dados!J74)/10</f>
        <v>1.988</v>
      </c>
      <c r="K71" s="101">
        <f>(Dados!$J$3+Dados!K74)/10</f>
        <v>1.988</v>
      </c>
      <c r="L71" s="45" t="str">
        <f aca="true" t="shared" si="5" ref="L71:L86">FIXED(I71*J71*K71,3)</f>
        <v>11.726</v>
      </c>
      <c r="M71" s="46">
        <f>IF(Dados!L74="","",Dados!L74)</f>
      </c>
      <c r="N71" s="45" t="e">
        <f>FIXED(M71/L71,3)</f>
        <v>#VALUE!</v>
      </c>
      <c r="O71" s="47" t="e">
        <f>FIXED(((M71-M73)/M73)*100,1)</f>
        <v>#VALUE!</v>
      </c>
    </row>
    <row r="72" spans="1:15" ht="18.75" customHeight="1" thickBot="1">
      <c r="A72" s="3">
        <f>IF(Dados!A75="","",Dados!A75)</f>
      </c>
      <c r="B72" s="3">
        <f>IF(Dados!B75="","",Dados!B75)</f>
      </c>
      <c r="C72" s="3">
        <f>IF(Dados!C75="","",Dados!C75)</f>
      </c>
      <c r="D72" s="3">
        <f>IF(Dados!D75="","",Dados!D75)</f>
      </c>
      <c r="E72" s="3">
        <f>IF(Dados!E75="","",Dados!E75)</f>
      </c>
      <c r="F72" s="3">
        <f>IF(Dados!F75="","",Dados!F75)</f>
      </c>
      <c r="G72" s="41">
        <f>G70</f>
        <v>0</v>
      </c>
      <c r="H72" s="4" t="s">
        <v>6</v>
      </c>
      <c r="I72" s="101">
        <f>(Dados!$J$2+Dados!I75/10)/10</f>
        <v>2.967</v>
      </c>
      <c r="J72" s="101">
        <f>(Dados!$J$3+Dados!J75)/10</f>
        <v>1.988</v>
      </c>
      <c r="K72" s="101">
        <f>(Dados!$J$3+Dados!K75)/10</f>
        <v>1.988</v>
      </c>
      <c r="L72" s="45" t="str">
        <f t="shared" si="5"/>
        <v>11.726</v>
      </c>
      <c r="M72" s="46">
        <f>IF(Dados!L75="","",Dados!L75)</f>
      </c>
      <c r="N72" s="45" t="e">
        <f>FIXED(M72/L72,3)</f>
        <v>#VALUE!</v>
      </c>
      <c r="O72" s="47" t="e">
        <f>FIXED(((M72-M73)/M73)*100,1)</f>
        <v>#VALUE!</v>
      </c>
    </row>
    <row r="73" spans="1:15" ht="18.75" customHeight="1" thickBot="1">
      <c r="A73" s="3">
        <f>IF(Dados!A76="","",Dados!A76)</f>
      </c>
      <c r="B73" s="3">
        <f>IF(Dados!B76="","",Dados!B76)</f>
      </c>
      <c r="C73" s="3">
        <f>IF(Dados!C76="","",Dados!C76)</f>
      </c>
      <c r="D73" s="3">
        <f>IF(Dados!D76="","",Dados!D76)</f>
      </c>
      <c r="E73" s="3">
        <f>IF(Dados!E76="","",Dados!E76)</f>
      </c>
      <c r="F73" s="3">
        <f>IF(Dados!F76="","",Dados!F76)</f>
      </c>
      <c r="G73" s="41">
        <f>G70</f>
        <v>0</v>
      </c>
      <c r="H73" s="63" t="s">
        <v>8</v>
      </c>
      <c r="I73" s="101">
        <f>(Dados!$J$2+Dados!I76/10)/10</f>
        <v>2.967</v>
      </c>
      <c r="J73" s="101">
        <f>(Dados!$J$3+Dados!J76)/10</f>
        <v>1.988</v>
      </c>
      <c r="K73" s="101">
        <f>(Dados!$J$3+Dados!K76)/10</f>
        <v>1.988</v>
      </c>
      <c r="L73" s="45" t="str">
        <f t="shared" si="5"/>
        <v>11.726</v>
      </c>
      <c r="M73" s="46">
        <f>IF(Dados!L76="","",Dados!L76)</f>
      </c>
      <c r="N73" s="45" t="e">
        <f>FIXED(M73/L73,3)</f>
        <v>#VALUE!</v>
      </c>
      <c r="O73" s="47" t="e">
        <f>FIXED(((M73-M73)/M73)*100,1)</f>
        <v>#VALUE!</v>
      </c>
    </row>
    <row r="74" spans="1:15" ht="18.75" customHeight="1" thickBot="1">
      <c r="A74" s="42">
        <f>IF(Dados!A77="","",Dados!A77)</f>
      </c>
      <c r="B74" s="42">
        <f>IF(Dados!B77="","",Dados!B77)</f>
      </c>
      <c r="C74" s="42">
        <f>IF(Dados!C77="","",Dados!C77)</f>
      </c>
      <c r="D74" s="3">
        <f>IF(Dados!D77="","",Dados!D77)</f>
      </c>
      <c r="E74" s="3">
        <f>IF(Dados!E77="","",Dados!E77)</f>
      </c>
      <c r="F74" s="3">
        <f>IF(Dados!F77="","",Dados!F77)</f>
      </c>
      <c r="G74" s="43"/>
      <c r="H74" s="4" t="s">
        <v>41</v>
      </c>
      <c r="I74" s="101">
        <f>(Dados!$J$2+Dados!I77/10)/10</f>
        <v>2.967</v>
      </c>
      <c r="J74" s="101">
        <f>(Dados!$J$3+Dados!J77)/10</f>
        <v>1.988</v>
      </c>
      <c r="K74" s="101">
        <f>(Dados!$J$3+Dados!K77)/10</f>
        <v>1.988</v>
      </c>
      <c r="L74" s="45" t="str">
        <f t="shared" si="5"/>
        <v>11.726</v>
      </c>
      <c r="M74" s="46">
        <f>IF(Dados!L77="","",Dados!L77)</f>
      </c>
      <c r="N74" s="39"/>
      <c r="O74" s="47" t="e">
        <f>FIXED(((M74-M77)/M77)*100,1)</f>
        <v>#VALUE!</v>
      </c>
    </row>
    <row r="75" spans="1:15" ht="18.75" customHeight="1" thickBot="1">
      <c r="A75" s="3">
        <f>IF(Dados!A78="","",Dados!A78)</f>
      </c>
      <c r="B75" s="3">
        <f>IF(Dados!B78="","",Dados!B78)</f>
      </c>
      <c r="C75" s="3">
        <f>IF(Dados!C78="","",Dados!C78)</f>
      </c>
      <c r="D75" s="3">
        <f>IF(Dados!D78="","",Dados!D78)</f>
      </c>
      <c r="E75" s="3">
        <f>IF(Dados!E78="","",Dados!E78)</f>
      </c>
      <c r="F75" s="3">
        <f>IF(Dados!F78="","",Dados!F78)</f>
      </c>
      <c r="G75" s="41">
        <f>G74</f>
        <v>0</v>
      </c>
      <c r="H75" s="4" t="s">
        <v>7</v>
      </c>
      <c r="I75" s="101">
        <f>(Dados!$J$2+Dados!I78/10)/10</f>
        <v>2.967</v>
      </c>
      <c r="J75" s="101">
        <f>(Dados!$J$3+Dados!J78)/10</f>
        <v>1.988</v>
      </c>
      <c r="K75" s="101">
        <f>(Dados!$J$3+Dados!K78)/10</f>
        <v>1.988</v>
      </c>
      <c r="L75" s="45" t="str">
        <f t="shared" si="5"/>
        <v>11.726</v>
      </c>
      <c r="M75" s="46">
        <f>IF(Dados!L78="","",Dados!L78)</f>
      </c>
      <c r="N75" s="45" t="e">
        <f aca="true" t="shared" si="6" ref="N75:N89">FIXED(M75/L75,3)</f>
        <v>#VALUE!</v>
      </c>
      <c r="O75" s="47" t="e">
        <f>FIXED(((M75-M77)/M77)*100,1)</f>
        <v>#VALUE!</v>
      </c>
    </row>
    <row r="76" spans="1:15" ht="18.75" customHeight="1" thickBot="1">
      <c r="A76" s="3">
        <f>IF(Dados!A79="","",Dados!A79)</f>
      </c>
      <c r="B76" s="3">
        <f>IF(Dados!B79="","",Dados!B79)</f>
      </c>
      <c r="C76" s="3">
        <f>IF(Dados!C79="","",Dados!C79)</f>
      </c>
      <c r="D76" s="3">
        <f>IF(Dados!D79="","",Dados!D79)</f>
      </c>
      <c r="E76" s="3">
        <f>IF(Dados!E79="","",Dados!E79)</f>
      </c>
      <c r="F76" s="3">
        <f>IF(Dados!F79="","",Dados!F79)</f>
      </c>
      <c r="G76" s="41">
        <f>G74</f>
        <v>0</v>
      </c>
      <c r="H76" s="4" t="s">
        <v>6</v>
      </c>
      <c r="I76" s="101">
        <f>(Dados!$J$2+Dados!I79/10)/10</f>
        <v>2.967</v>
      </c>
      <c r="J76" s="101">
        <f>(Dados!$J$3+Dados!J79)/10</f>
        <v>1.988</v>
      </c>
      <c r="K76" s="101">
        <f>(Dados!$J$3+Dados!K79)/10</f>
        <v>1.988</v>
      </c>
      <c r="L76" s="45" t="str">
        <f t="shared" si="5"/>
        <v>11.726</v>
      </c>
      <c r="M76" s="46">
        <f>IF(Dados!L79="","",Dados!L79)</f>
      </c>
      <c r="N76" s="45" t="e">
        <f t="shared" si="6"/>
        <v>#VALUE!</v>
      </c>
      <c r="O76" s="47" t="e">
        <f>FIXED(((M76-M77)/M77)*100,1)</f>
        <v>#VALUE!</v>
      </c>
    </row>
    <row r="77" spans="1:15" ht="18.75" customHeight="1" thickBot="1">
      <c r="A77" s="3">
        <f>IF(Dados!A80="","",Dados!A80)</f>
      </c>
      <c r="B77" s="3">
        <f>IF(Dados!B80="","",Dados!B80)</f>
      </c>
      <c r="C77" s="3">
        <f>IF(Dados!C80="","",Dados!C80)</f>
      </c>
      <c r="D77" s="3">
        <f>IF(Dados!D80="","",Dados!D80)</f>
      </c>
      <c r="E77" s="3">
        <f>IF(Dados!E80="","",Dados!E80)</f>
      </c>
      <c r="F77" s="3">
        <f>IF(Dados!F80="","",Dados!F80)</f>
      </c>
      <c r="G77" s="41">
        <f>G74</f>
        <v>0</v>
      </c>
      <c r="H77" s="63" t="s">
        <v>8</v>
      </c>
      <c r="I77" s="101">
        <f>(Dados!$J$2+Dados!I80/10)/10</f>
        <v>2.967</v>
      </c>
      <c r="J77" s="101">
        <f>(Dados!$J$3+Dados!J80)/10</f>
        <v>1.988</v>
      </c>
      <c r="K77" s="101">
        <f>(Dados!$J$3+Dados!K80)/10</f>
        <v>1.988</v>
      </c>
      <c r="L77" s="45" t="str">
        <f t="shared" si="5"/>
        <v>11.726</v>
      </c>
      <c r="M77" s="46">
        <f>IF(Dados!L80="","",Dados!L80)</f>
      </c>
      <c r="N77" s="45" t="e">
        <f t="shared" si="6"/>
        <v>#VALUE!</v>
      </c>
      <c r="O77" s="47" t="e">
        <f>FIXED(((M77-M77)/M77)*100,1)</f>
        <v>#VALUE!</v>
      </c>
    </row>
    <row r="78" spans="1:15" ht="18.75" customHeight="1" thickBot="1">
      <c r="A78" s="42">
        <f>IF(Dados!A81="","",Dados!A81)</f>
      </c>
      <c r="B78" s="42">
        <f>IF(Dados!B81="","",Dados!B81)</f>
      </c>
      <c r="C78" s="42">
        <f>IF(Dados!C81="","",Dados!C81)</f>
      </c>
      <c r="D78" s="3">
        <f>IF(Dados!D81="","",Dados!D81)</f>
      </c>
      <c r="E78" s="3">
        <f>IF(Dados!E81="","",Dados!E81)</f>
      </c>
      <c r="F78" s="3">
        <f>IF(Dados!F81="","",Dados!F81)</f>
      </c>
      <c r="G78" s="43"/>
      <c r="H78" s="4" t="s">
        <v>41</v>
      </c>
      <c r="I78" s="101">
        <f>(Dados!$J$2+Dados!I81/10)/10</f>
        <v>2.967</v>
      </c>
      <c r="J78" s="101">
        <f>(Dados!$J$3+Dados!J81)/10</f>
        <v>1.988</v>
      </c>
      <c r="K78" s="101">
        <f>(Dados!$J$3+Dados!K81)/10</f>
        <v>1.988</v>
      </c>
      <c r="L78" s="45" t="str">
        <f t="shared" si="5"/>
        <v>11.726</v>
      </c>
      <c r="M78" s="46">
        <f>IF(Dados!L81="","",Dados!L81)</f>
      </c>
      <c r="N78" s="39"/>
      <c r="O78" s="47" t="e">
        <f>FIXED(((M78-M81)/M81)*100,1)</f>
        <v>#VALUE!</v>
      </c>
    </row>
    <row r="79" spans="1:15" ht="18.75" customHeight="1" thickBot="1">
      <c r="A79" s="3">
        <f>IF(Dados!A82="","",Dados!A82)</f>
      </c>
      <c r="B79" s="3">
        <f>IF(Dados!B82="","",Dados!B82)</f>
      </c>
      <c r="C79" s="3">
        <f>IF(Dados!C82="","",Dados!C82)</f>
      </c>
      <c r="D79" s="3">
        <f>IF(Dados!D82="","",Dados!D82)</f>
      </c>
      <c r="E79" s="3">
        <f>IF(Dados!E82="","",Dados!E82)</f>
      </c>
      <c r="F79" s="3">
        <f>IF(Dados!F82="","",Dados!F82)</f>
      </c>
      <c r="G79" s="41">
        <f>G78</f>
        <v>0</v>
      </c>
      <c r="H79" s="4" t="s">
        <v>7</v>
      </c>
      <c r="I79" s="101">
        <f>(Dados!$J$2+Dados!I82/10)/10</f>
        <v>2.967</v>
      </c>
      <c r="J79" s="101">
        <f>(Dados!$J$3+Dados!J82)/10</f>
        <v>1.988</v>
      </c>
      <c r="K79" s="101">
        <f>(Dados!$J$3+Dados!K82)/10</f>
        <v>1.988</v>
      </c>
      <c r="L79" s="45" t="str">
        <f t="shared" si="5"/>
        <v>11.726</v>
      </c>
      <c r="M79" s="46">
        <f>IF(Dados!L82="","",Dados!L82)</f>
      </c>
      <c r="N79" s="45" t="e">
        <f>FIXED(M79/L79,3)</f>
        <v>#VALUE!</v>
      </c>
      <c r="O79" s="47" t="e">
        <f>FIXED(((M79-M81)/M81)*100,1)</f>
        <v>#VALUE!</v>
      </c>
    </row>
    <row r="80" spans="1:15" ht="18.75" customHeight="1" thickBot="1">
      <c r="A80" s="3">
        <f>IF(Dados!A83="","",Dados!A83)</f>
      </c>
      <c r="B80" s="3">
        <f>IF(Dados!B83="","",Dados!B83)</f>
      </c>
      <c r="C80" s="3">
        <f>IF(Dados!C83="","",Dados!C83)</f>
      </c>
      <c r="D80" s="3">
        <f>IF(Dados!D83="","",Dados!D83)</f>
      </c>
      <c r="E80" s="3">
        <f>IF(Dados!E83="","",Dados!E83)</f>
      </c>
      <c r="F80" s="3">
        <f>IF(Dados!F83="","",Dados!F83)</f>
      </c>
      <c r="G80" s="41">
        <f>G78</f>
        <v>0</v>
      </c>
      <c r="H80" s="4" t="s">
        <v>6</v>
      </c>
      <c r="I80" s="101">
        <f>(Dados!$J$2+Dados!I83/10)/10</f>
        <v>2.967</v>
      </c>
      <c r="J80" s="101">
        <f>(Dados!$J$3+Dados!J83)/10</f>
        <v>1.988</v>
      </c>
      <c r="K80" s="101">
        <f>(Dados!$J$3+Dados!K83)/10</f>
        <v>1.988</v>
      </c>
      <c r="L80" s="45" t="str">
        <f t="shared" si="5"/>
        <v>11.726</v>
      </c>
      <c r="M80" s="46">
        <f>IF(Dados!L83="","",Dados!L83)</f>
      </c>
      <c r="N80" s="45" t="e">
        <f t="shared" si="6"/>
        <v>#VALUE!</v>
      </c>
      <c r="O80" s="47" t="e">
        <f>FIXED(((M80-M81)/M81)*100,1)</f>
        <v>#VALUE!</v>
      </c>
    </row>
    <row r="81" spans="1:15" ht="18.75" customHeight="1" thickBot="1">
      <c r="A81" s="3">
        <f>IF(Dados!A84="","",Dados!A84)</f>
      </c>
      <c r="B81" s="3">
        <f>IF(Dados!B84="","",Dados!B84)</f>
      </c>
      <c r="C81" s="3">
        <f>IF(Dados!C84="","",Dados!C84)</f>
      </c>
      <c r="D81" s="3">
        <f>IF(Dados!D84="","",Dados!D84)</f>
      </c>
      <c r="E81" s="3">
        <f>IF(Dados!E84="","",Dados!E84)</f>
      </c>
      <c r="F81" s="3">
        <f>IF(Dados!F84="","",Dados!F84)</f>
      </c>
      <c r="G81" s="41">
        <f>G78</f>
        <v>0</v>
      </c>
      <c r="H81" s="63" t="s">
        <v>8</v>
      </c>
      <c r="I81" s="101">
        <f>(Dados!$J$2+Dados!I84/10)/10</f>
        <v>2.967</v>
      </c>
      <c r="J81" s="101">
        <f>(Dados!$J$3+Dados!J84)/10</f>
        <v>1.988</v>
      </c>
      <c r="K81" s="101">
        <f>(Dados!$J$3+Dados!K84)/10</f>
        <v>1.988</v>
      </c>
      <c r="L81" s="45" t="str">
        <f t="shared" si="5"/>
        <v>11.726</v>
      </c>
      <c r="M81" s="46">
        <f>IF(Dados!L84="","",Dados!L84)</f>
      </c>
      <c r="N81" s="45" t="e">
        <f t="shared" si="6"/>
        <v>#VALUE!</v>
      </c>
      <c r="O81" s="47" t="e">
        <f>FIXED(((M81-M81)/M81)*100,1)</f>
        <v>#VALUE!</v>
      </c>
    </row>
    <row r="82" spans="1:15" ht="18.75" customHeight="1" thickBot="1">
      <c r="A82" s="42">
        <f>IF(Dados!A85="","",Dados!A85)</f>
      </c>
      <c r="B82" s="42">
        <f>IF(Dados!B85="","",Dados!B85)</f>
      </c>
      <c r="C82" s="42">
        <f>IF(Dados!C85="","",Dados!C85)</f>
      </c>
      <c r="D82" s="3">
        <f>IF(Dados!D85="","",Dados!D85)</f>
      </c>
      <c r="E82" s="3">
        <f>IF(Dados!E85="","",Dados!E85)</f>
      </c>
      <c r="F82" s="3">
        <f>IF(Dados!F85="","",Dados!F85)</f>
      </c>
      <c r="G82" s="43"/>
      <c r="H82" s="4" t="s">
        <v>41</v>
      </c>
      <c r="I82" s="101">
        <f>(Dados!$J$2+Dados!I85/10)/10</f>
        <v>2.967</v>
      </c>
      <c r="J82" s="101">
        <f>(Dados!$J$3+Dados!J85)/10</f>
        <v>1.988</v>
      </c>
      <c r="K82" s="101">
        <f>(Dados!$J$3+Dados!K85)/10</f>
        <v>1.988</v>
      </c>
      <c r="L82" s="45" t="str">
        <f t="shared" si="5"/>
        <v>11.726</v>
      </c>
      <c r="M82" s="46">
        <f>IF(Dados!L85="","",Dados!L85)</f>
      </c>
      <c r="N82" s="39"/>
      <c r="O82" s="47" t="e">
        <f>FIXED(((M82-M85)/M85)*100,1)</f>
        <v>#VALUE!</v>
      </c>
    </row>
    <row r="83" spans="1:15" ht="18.75" customHeight="1" thickBot="1">
      <c r="A83" s="3">
        <f>IF(Dados!A86="","",Dados!A86)</f>
      </c>
      <c r="B83" s="3">
        <f>IF(Dados!B86="","",Dados!B86)</f>
      </c>
      <c r="C83" s="3">
        <f>IF(Dados!C86="","",Dados!C86)</f>
      </c>
      <c r="D83" s="3">
        <f>IF(Dados!D86="","",Dados!D86)</f>
      </c>
      <c r="E83" s="3">
        <f>IF(Dados!E86="","",Dados!E86)</f>
      </c>
      <c r="F83" s="3">
        <f>IF(Dados!F86="","",Dados!F86)</f>
      </c>
      <c r="G83" s="41">
        <f>G82</f>
        <v>0</v>
      </c>
      <c r="H83" s="4" t="s">
        <v>7</v>
      </c>
      <c r="I83" s="101">
        <f>(Dados!$J$2+Dados!I86/10)/10</f>
        <v>2.967</v>
      </c>
      <c r="J83" s="101">
        <f>(Dados!$J$3+Dados!J86)/10</f>
        <v>1.988</v>
      </c>
      <c r="K83" s="101">
        <f>(Dados!$J$3+Dados!K86)/10</f>
        <v>1.988</v>
      </c>
      <c r="L83" s="45" t="str">
        <f t="shared" si="5"/>
        <v>11.726</v>
      </c>
      <c r="M83" s="46">
        <f>IF(Dados!L86="","",Dados!L86)</f>
      </c>
      <c r="N83" s="45" t="e">
        <f>FIXED(M83/L83,3)</f>
        <v>#VALUE!</v>
      </c>
      <c r="O83" s="47" t="e">
        <f>FIXED(((M83-M85)/M85)*100,1)</f>
        <v>#VALUE!</v>
      </c>
    </row>
    <row r="84" spans="1:15" ht="18.75" customHeight="1" thickBot="1">
      <c r="A84" s="3">
        <f>IF(Dados!A87="","",Dados!A87)</f>
      </c>
      <c r="B84" s="3">
        <f>IF(Dados!B87="","",Dados!B87)</f>
      </c>
      <c r="C84" s="3">
        <f>IF(Dados!C87="","",Dados!C87)</f>
      </c>
      <c r="D84" s="3">
        <f>IF(Dados!D87="","",Dados!D87)</f>
      </c>
      <c r="E84" s="3">
        <f>IF(Dados!E87="","",Dados!E87)</f>
      </c>
      <c r="F84" s="3">
        <f>IF(Dados!F87="","",Dados!F87)</f>
      </c>
      <c r="G84" s="41">
        <f>G82</f>
        <v>0</v>
      </c>
      <c r="H84" s="4" t="s">
        <v>6</v>
      </c>
      <c r="I84" s="101">
        <f>(Dados!$J$2+Dados!I87/10)/10</f>
        <v>2.967</v>
      </c>
      <c r="J84" s="101">
        <f>(Dados!$J$3+Dados!J87)/10</f>
        <v>1.988</v>
      </c>
      <c r="K84" s="101">
        <f>(Dados!$J$3+Dados!K87)/10</f>
        <v>1.988</v>
      </c>
      <c r="L84" s="45" t="str">
        <f t="shared" si="5"/>
        <v>11.726</v>
      </c>
      <c r="M84" s="46">
        <f>IF(Dados!L87="","",Dados!L87)</f>
      </c>
      <c r="N84" s="45" t="e">
        <f t="shared" si="6"/>
        <v>#VALUE!</v>
      </c>
      <c r="O84" s="47" t="e">
        <f>FIXED(((M84-M85)/M85)*100,1)</f>
        <v>#VALUE!</v>
      </c>
    </row>
    <row r="85" spans="1:15" ht="18.75" customHeight="1" thickBot="1">
      <c r="A85" s="3">
        <f>IF(Dados!A88="","",Dados!A88)</f>
      </c>
      <c r="B85" s="3">
        <f>IF(Dados!B88="","",Dados!B88)</f>
      </c>
      <c r="C85" s="3">
        <f>IF(Dados!C88="","",Dados!C88)</f>
      </c>
      <c r="D85" s="3">
        <f>IF(Dados!D88="","",Dados!D88)</f>
      </c>
      <c r="E85" s="3">
        <f>IF(Dados!E88="","",Dados!E88)</f>
      </c>
      <c r="F85" s="3">
        <f>IF(Dados!F88="","",Dados!F88)</f>
      </c>
      <c r="G85" s="41">
        <f>G82</f>
        <v>0</v>
      </c>
      <c r="H85" s="63" t="s">
        <v>8</v>
      </c>
      <c r="I85" s="101">
        <f>(Dados!$J$2+Dados!I88/10)/10</f>
        <v>2.967</v>
      </c>
      <c r="J85" s="101">
        <f>(Dados!$J$3+Dados!J88)/10</f>
        <v>1.988</v>
      </c>
      <c r="K85" s="101">
        <f>(Dados!$J$3+Dados!K88)/10</f>
        <v>1.988</v>
      </c>
      <c r="L85" s="45" t="str">
        <f t="shared" si="5"/>
        <v>11.726</v>
      </c>
      <c r="M85" s="46">
        <f>IF(Dados!L88="","",Dados!L88)</f>
      </c>
      <c r="N85" s="45" t="e">
        <f t="shared" si="6"/>
        <v>#VALUE!</v>
      </c>
      <c r="O85" s="47" t="e">
        <f>FIXED(((M85-M85)/M85)*100,1)</f>
        <v>#VALUE!</v>
      </c>
    </row>
    <row r="86" spans="1:15" ht="18.75" customHeight="1" thickBot="1">
      <c r="A86" s="42">
        <f>IF(Dados!A89="","",Dados!A89)</f>
      </c>
      <c r="B86" s="42">
        <f>IF(Dados!B89="","",Dados!B89)</f>
      </c>
      <c r="C86" s="42">
        <f>IF(Dados!C89="","",Dados!C89)</f>
      </c>
      <c r="D86" s="3">
        <f>IF(Dados!D89="","",Dados!D89)</f>
      </c>
      <c r="E86" s="3">
        <f>IF(Dados!E89="","",Dados!E89)</f>
      </c>
      <c r="F86" s="3">
        <f>IF(Dados!F89="","",Dados!F89)</f>
      </c>
      <c r="G86" s="43"/>
      <c r="H86" s="4" t="s">
        <v>41</v>
      </c>
      <c r="I86" s="101">
        <f>(Dados!$J$2+Dados!I89/10)/10</f>
        <v>2.967</v>
      </c>
      <c r="J86" s="101">
        <f>(Dados!$J$3+Dados!J89)/10</f>
        <v>1.988</v>
      </c>
      <c r="K86" s="101">
        <f>(Dados!$J$3+Dados!K89)/10</f>
        <v>1.988</v>
      </c>
      <c r="L86" s="45" t="str">
        <f t="shared" si="5"/>
        <v>11.726</v>
      </c>
      <c r="M86" s="46">
        <f>IF(Dados!L89="","",Dados!L89)</f>
      </c>
      <c r="N86" s="39"/>
      <c r="O86" s="47" t="e">
        <f>FIXED(((M86-M89)/M89)*100,1)</f>
        <v>#VALUE!</v>
      </c>
    </row>
    <row r="87" spans="1:15" ht="18.75" customHeight="1" thickBot="1">
      <c r="A87" s="3">
        <f>IF(Dados!A90="","",Dados!A90)</f>
      </c>
      <c r="B87" s="3">
        <f>IF(Dados!B90="","",Dados!B90)</f>
      </c>
      <c r="C87" s="3">
        <f>IF(Dados!C90="","",Dados!C90)</f>
      </c>
      <c r="D87" s="3">
        <f>IF(Dados!D90="","",Dados!D90)</f>
      </c>
      <c r="E87" s="3">
        <f>IF(Dados!E90="","",Dados!E90)</f>
      </c>
      <c r="F87" s="3">
        <f>IF(Dados!F90="","",Dados!F90)</f>
      </c>
      <c r="G87" s="41">
        <f>G86</f>
        <v>0</v>
      </c>
      <c r="H87" s="4" t="s">
        <v>7</v>
      </c>
      <c r="I87" s="101">
        <f>(Dados!$J$2+Dados!I90/10)/10</f>
        <v>2.967</v>
      </c>
      <c r="J87" s="101">
        <f>(Dados!$J$3+Dados!J90)/10</f>
        <v>1.988</v>
      </c>
      <c r="K87" s="101">
        <f>(Dados!$J$3+Dados!K90)/10</f>
        <v>1.988</v>
      </c>
      <c r="L87" s="45" t="str">
        <f aca="true" t="shared" si="7" ref="L87:L102">FIXED(I87*J87*K87,3)</f>
        <v>11.726</v>
      </c>
      <c r="M87" s="46">
        <f>IF(Dados!L90="","",Dados!L90)</f>
      </c>
      <c r="N87" s="45" t="e">
        <f>FIXED(M87/L87,3)</f>
        <v>#VALUE!</v>
      </c>
      <c r="O87" s="47" t="e">
        <f>FIXED(((M87-M89)/M89)*100,1)</f>
        <v>#VALUE!</v>
      </c>
    </row>
    <row r="88" spans="1:15" ht="18.75" customHeight="1" thickBot="1">
      <c r="A88" s="3">
        <f>IF(Dados!A91="","",Dados!A91)</f>
      </c>
      <c r="B88" s="3">
        <f>IF(Dados!B91="","",Dados!B91)</f>
      </c>
      <c r="C88" s="3">
        <f>IF(Dados!C91="","",Dados!C91)</f>
      </c>
      <c r="D88" s="3">
        <f>IF(Dados!D91="","",Dados!D91)</f>
      </c>
      <c r="E88" s="3">
        <f>IF(Dados!E91="","",Dados!E91)</f>
      </c>
      <c r="F88" s="3">
        <f>IF(Dados!F91="","",Dados!F91)</f>
      </c>
      <c r="G88" s="41">
        <f>G86</f>
        <v>0</v>
      </c>
      <c r="H88" s="4" t="s">
        <v>6</v>
      </c>
      <c r="I88" s="101">
        <f>(Dados!$J$2+Dados!I91/10)/10</f>
        <v>2.967</v>
      </c>
      <c r="J88" s="101">
        <f>(Dados!$J$3+Dados!J91)/10</f>
        <v>1.988</v>
      </c>
      <c r="K88" s="101">
        <f>(Dados!$J$3+Dados!K91)/10</f>
        <v>1.988</v>
      </c>
      <c r="L88" s="45" t="str">
        <f t="shared" si="7"/>
        <v>11.726</v>
      </c>
      <c r="M88" s="46">
        <f>IF(Dados!L91="","",Dados!L91)</f>
      </c>
      <c r="N88" s="45" t="e">
        <f t="shared" si="6"/>
        <v>#VALUE!</v>
      </c>
      <c r="O88" s="47" t="e">
        <f>FIXED(((M88-M89)/M89)*100,1)</f>
        <v>#VALUE!</v>
      </c>
    </row>
    <row r="89" spans="1:15" ht="18.75" customHeight="1" thickBot="1">
      <c r="A89" s="3">
        <f>IF(Dados!A92="","",Dados!A92)</f>
      </c>
      <c r="B89" s="3">
        <f>IF(Dados!B92="","",Dados!B92)</f>
      </c>
      <c r="C89" s="3">
        <f>IF(Dados!C92="","",Dados!C92)</f>
      </c>
      <c r="D89" s="3">
        <f>IF(Dados!D92="","",Dados!D92)</f>
      </c>
      <c r="E89" s="3">
        <f>IF(Dados!E92="","",Dados!E92)</f>
      </c>
      <c r="F89" s="3">
        <f>IF(Dados!F92="","",Dados!F92)</f>
      </c>
      <c r="G89" s="41">
        <f>G86</f>
        <v>0</v>
      </c>
      <c r="H89" s="63" t="s">
        <v>8</v>
      </c>
      <c r="I89" s="101">
        <f>(Dados!$J$2+Dados!I92/10)/10</f>
        <v>2.967</v>
      </c>
      <c r="J89" s="101">
        <f>(Dados!$J$3+Dados!J92)/10</f>
        <v>1.988</v>
      </c>
      <c r="K89" s="101">
        <f>(Dados!$J$3+Dados!K92)/10</f>
        <v>1.988</v>
      </c>
      <c r="L89" s="45" t="str">
        <f t="shared" si="7"/>
        <v>11.726</v>
      </c>
      <c r="M89" s="46">
        <f>IF(Dados!L92="","",Dados!L92)</f>
      </c>
      <c r="N89" s="45" t="e">
        <f t="shared" si="6"/>
        <v>#VALUE!</v>
      </c>
      <c r="O89" s="47" t="e">
        <f>FIXED(((M89-M89)/M89)*100,1)</f>
        <v>#VALUE!</v>
      </c>
    </row>
    <row r="90" spans="1:15" ht="18.75" customHeight="1" thickBot="1">
      <c r="A90" s="42">
        <f>IF(Dados!A93="","",Dados!A93)</f>
      </c>
      <c r="B90" s="42">
        <f>IF(Dados!B93="","",Dados!B93)</f>
      </c>
      <c r="C90" s="42">
        <f>IF(Dados!C93="","",Dados!C93)</f>
      </c>
      <c r="D90" s="3">
        <f>IF(Dados!D93="","",Dados!D93)</f>
      </c>
      <c r="E90" s="3">
        <f>IF(Dados!E93="","",Dados!E93)</f>
      </c>
      <c r="F90" s="3">
        <f>IF(Dados!F93="","",Dados!F93)</f>
      </c>
      <c r="G90" s="43"/>
      <c r="H90" s="4" t="s">
        <v>41</v>
      </c>
      <c r="I90" s="101">
        <f>(Dados!$J$2+Dados!I93/10)/10</f>
        <v>2.967</v>
      </c>
      <c r="J90" s="101">
        <f>(Dados!$J$3+Dados!J93)/10</f>
        <v>1.988</v>
      </c>
      <c r="K90" s="101">
        <f>(Dados!$J$3+Dados!K93)/10</f>
        <v>1.988</v>
      </c>
      <c r="L90" s="45" t="str">
        <f t="shared" si="7"/>
        <v>11.726</v>
      </c>
      <c r="M90" s="46">
        <f>IF(Dados!L93="","",Dados!L93)</f>
      </c>
      <c r="N90" s="39"/>
      <c r="O90" s="47" t="e">
        <f>FIXED(((M90-M93)/M93)*100,1)</f>
        <v>#VALUE!</v>
      </c>
    </row>
    <row r="91" spans="1:15" ht="18.75" customHeight="1" thickBot="1">
      <c r="A91" s="3">
        <f>IF(Dados!A94="","",Dados!A94)</f>
      </c>
      <c r="B91" s="3">
        <f>IF(Dados!B94="","",Dados!B94)</f>
      </c>
      <c r="C91" s="3">
        <f>IF(Dados!C94="","",Dados!C94)</f>
      </c>
      <c r="D91" s="3">
        <f>IF(Dados!D94="","",Dados!D94)</f>
      </c>
      <c r="E91" s="3">
        <f>IF(Dados!E94="","",Dados!E94)</f>
      </c>
      <c r="F91" s="3">
        <f>IF(Dados!F94="","",Dados!F94)</f>
      </c>
      <c r="G91" s="41">
        <f>G90</f>
        <v>0</v>
      </c>
      <c r="H91" s="4" t="s">
        <v>7</v>
      </c>
      <c r="I91" s="101">
        <f>(Dados!$J$2+Dados!I94/10)/10</f>
        <v>2.967</v>
      </c>
      <c r="J91" s="101">
        <f>(Dados!$J$3+Dados!J94)/10</f>
        <v>1.988</v>
      </c>
      <c r="K91" s="101">
        <f>(Dados!$J$3+Dados!K94)/10</f>
        <v>1.988</v>
      </c>
      <c r="L91" s="45" t="str">
        <f t="shared" si="7"/>
        <v>11.726</v>
      </c>
      <c r="M91" s="46">
        <f>IF(Dados!L94="","",Dados!L94)</f>
      </c>
      <c r="N91" s="45" t="e">
        <f aca="true" t="shared" si="8" ref="N91:N105">FIXED(M91/L91,3)</f>
        <v>#VALUE!</v>
      </c>
      <c r="O91" s="47" t="e">
        <f>FIXED(((M91-M93)/M93)*100,1)</f>
        <v>#VALUE!</v>
      </c>
    </row>
    <row r="92" spans="1:15" ht="18.75" customHeight="1" thickBot="1">
      <c r="A92" s="3">
        <f>IF(Dados!A95="","",Dados!A95)</f>
      </c>
      <c r="B92" s="3">
        <f>IF(Dados!B95="","",Dados!B95)</f>
      </c>
      <c r="C92" s="3">
        <f>IF(Dados!C95="","",Dados!C95)</f>
      </c>
      <c r="D92" s="3">
        <f>IF(Dados!D95="","",Dados!D95)</f>
      </c>
      <c r="E92" s="3">
        <f>IF(Dados!E95="","",Dados!E95)</f>
      </c>
      <c r="F92" s="3">
        <f>IF(Dados!F95="","",Dados!F95)</f>
      </c>
      <c r="G92" s="41">
        <f>G90</f>
        <v>0</v>
      </c>
      <c r="H92" s="4" t="s">
        <v>6</v>
      </c>
      <c r="I92" s="101">
        <f>(Dados!$J$2+Dados!I95/10)/10</f>
        <v>2.967</v>
      </c>
      <c r="J92" s="101">
        <f>(Dados!$J$3+Dados!J95)/10</f>
        <v>1.988</v>
      </c>
      <c r="K92" s="101">
        <f>(Dados!$J$3+Dados!K95)/10</f>
        <v>1.988</v>
      </c>
      <c r="L92" s="45" t="str">
        <f t="shared" si="7"/>
        <v>11.726</v>
      </c>
      <c r="M92" s="46">
        <f>IF(Dados!L95="","",Dados!L95)</f>
      </c>
      <c r="N92" s="45" t="e">
        <f t="shared" si="8"/>
        <v>#VALUE!</v>
      </c>
      <c r="O92" s="47" t="e">
        <f>FIXED(((M92-M93)/M93)*100,1)</f>
        <v>#VALUE!</v>
      </c>
    </row>
    <row r="93" spans="1:15" ht="18.75" customHeight="1" thickBot="1">
      <c r="A93" s="3">
        <f>IF(Dados!A96="","",Dados!A96)</f>
      </c>
      <c r="B93" s="3">
        <f>IF(Dados!B96="","",Dados!B96)</f>
      </c>
      <c r="C93" s="3">
        <f>IF(Dados!C96="","",Dados!C96)</f>
      </c>
      <c r="D93" s="3">
        <f>IF(Dados!D96="","",Dados!D96)</f>
      </c>
      <c r="E93" s="3">
        <f>IF(Dados!E96="","",Dados!E96)</f>
      </c>
      <c r="F93" s="3">
        <f>IF(Dados!F96="","",Dados!F96)</f>
      </c>
      <c r="G93" s="41">
        <f>G90</f>
        <v>0</v>
      </c>
      <c r="H93" s="63" t="s">
        <v>8</v>
      </c>
      <c r="I93" s="101">
        <f>(Dados!$J$2+Dados!I96/10)/10</f>
        <v>2.967</v>
      </c>
      <c r="J93" s="101">
        <f>(Dados!$J$3+Dados!J96)/10</f>
        <v>1.988</v>
      </c>
      <c r="K93" s="101">
        <f>(Dados!$J$3+Dados!K96)/10</f>
        <v>1.988</v>
      </c>
      <c r="L93" s="45" t="str">
        <f t="shared" si="7"/>
        <v>11.726</v>
      </c>
      <c r="M93" s="46">
        <f>IF(Dados!L96="","",Dados!L96)</f>
      </c>
      <c r="N93" s="45" t="e">
        <f t="shared" si="8"/>
        <v>#VALUE!</v>
      </c>
      <c r="O93" s="47" t="e">
        <f>FIXED(((M93-M93)/M93)*100,1)</f>
        <v>#VALUE!</v>
      </c>
    </row>
    <row r="94" spans="1:15" ht="18.75" customHeight="1" thickBot="1">
      <c r="A94" s="42">
        <f>IF(Dados!A97="","",Dados!A97)</f>
      </c>
      <c r="B94" s="42">
        <f>IF(Dados!B97="","",Dados!B97)</f>
      </c>
      <c r="C94" s="42">
        <f>IF(Dados!C97="","",Dados!C97)</f>
      </c>
      <c r="D94" s="3">
        <f>IF(Dados!D97="","",Dados!D97)</f>
      </c>
      <c r="E94" s="3">
        <f>IF(Dados!E97="","",Dados!E97)</f>
      </c>
      <c r="F94" s="3">
        <f>IF(Dados!F97="","",Dados!F97)</f>
      </c>
      <c r="G94" s="43"/>
      <c r="H94" s="4" t="s">
        <v>41</v>
      </c>
      <c r="I94" s="101">
        <f>(Dados!$J$2+Dados!I97/10)/10</f>
        <v>2.967</v>
      </c>
      <c r="J94" s="101">
        <f>(Dados!$J$3+Dados!J97)/10</f>
        <v>1.988</v>
      </c>
      <c r="K94" s="101">
        <f>(Dados!$J$3+Dados!K97)/10</f>
        <v>1.988</v>
      </c>
      <c r="L94" s="45" t="str">
        <f t="shared" si="7"/>
        <v>11.726</v>
      </c>
      <c r="M94" s="46">
        <f>IF(Dados!L97="","",Dados!L97)</f>
      </c>
      <c r="N94" s="39"/>
      <c r="O94" s="47" t="e">
        <f>FIXED(((M94-M97)/M97)*100,1)</f>
        <v>#VALUE!</v>
      </c>
    </row>
    <row r="95" spans="1:15" ht="18.75" customHeight="1" thickBot="1">
      <c r="A95" s="3">
        <f>IF(Dados!A98="","",Dados!A98)</f>
      </c>
      <c r="B95" s="3">
        <f>IF(Dados!B98="","",Dados!B98)</f>
      </c>
      <c r="C95" s="3">
        <f>IF(Dados!C98="","",Dados!C98)</f>
      </c>
      <c r="D95" s="3">
        <f>IF(Dados!D98="","",Dados!D98)</f>
      </c>
      <c r="E95" s="3">
        <f>IF(Dados!E98="","",Dados!E98)</f>
      </c>
      <c r="F95" s="3">
        <f>IF(Dados!F98="","",Dados!F98)</f>
      </c>
      <c r="G95" s="41">
        <f>G94</f>
        <v>0</v>
      </c>
      <c r="H95" s="4" t="s">
        <v>7</v>
      </c>
      <c r="I95" s="101">
        <f>(Dados!$J$2+Dados!I98/10)/10</f>
        <v>2.967</v>
      </c>
      <c r="J95" s="101">
        <f>(Dados!$J$3+Dados!J98)/10</f>
        <v>1.988</v>
      </c>
      <c r="K95" s="101">
        <f>(Dados!$J$3+Dados!K98)/10</f>
        <v>1.988</v>
      </c>
      <c r="L95" s="45" t="str">
        <f t="shared" si="7"/>
        <v>11.726</v>
      </c>
      <c r="M95" s="46">
        <f>IF(Dados!L98="","",Dados!L98)</f>
      </c>
      <c r="N95" s="45" t="e">
        <f>FIXED(M95/L95,3)</f>
        <v>#VALUE!</v>
      </c>
      <c r="O95" s="47" t="e">
        <f>FIXED(((M95-M97)/M97)*100,1)</f>
        <v>#VALUE!</v>
      </c>
    </row>
    <row r="96" spans="1:15" ht="18.75" customHeight="1" thickBot="1">
      <c r="A96" s="3">
        <f>IF(Dados!A99="","",Dados!A99)</f>
      </c>
      <c r="B96" s="3">
        <f>IF(Dados!B99="","",Dados!B99)</f>
      </c>
      <c r="C96" s="3">
        <f>IF(Dados!C99="","",Dados!C99)</f>
      </c>
      <c r="D96" s="3">
        <f>IF(Dados!D99="","",Dados!D99)</f>
      </c>
      <c r="E96" s="3">
        <f>IF(Dados!E99="","",Dados!E99)</f>
      </c>
      <c r="F96" s="3">
        <f>IF(Dados!F99="","",Dados!F99)</f>
      </c>
      <c r="G96" s="41">
        <f>G94</f>
        <v>0</v>
      </c>
      <c r="H96" s="4" t="s">
        <v>6</v>
      </c>
      <c r="I96" s="101">
        <f>(Dados!$J$2+Dados!I99/10)/10</f>
        <v>2.967</v>
      </c>
      <c r="J96" s="101">
        <f>(Dados!$J$3+Dados!J99)/10</f>
        <v>1.988</v>
      </c>
      <c r="K96" s="101">
        <f>(Dados!$J$3+Dados!K99)/10</f>
        <v>1.988</v>
      </c>
      <c r="L96" s="45" t="str">
        <f t="shared" si="7"/>
        <v>11.726</v>
      </c>
      <c r="M96" s="46">
        <f>IF(Dados!L99="","",Dados!L99)</f>
      </c>
      <c r="N96" s="45" t="e">
        <f t="shared" si="8"/>
        <v>#VALUE!</v>
      </c>
      <c r="O96" s="47" t="e">
        <f>FIXED(((M96-M97)/M97)*100,1)</f>
        <v>#VALUE!</v>
      </c>
    </row>
    <row r="97" spans="1:15" ht="18.75" customHeight="1" thickBot="1">
      <c r="A97" s="3">
        <f>IF(Dados!A100="","",Dados!A100)</f>
      </c>
      <c r="B97" s="3">
        <f>IF(Dados!B100="","",Dados!B100)</f>
      </c>
      <c r="C97" s="3">
        <f>IF(Dados!C100="","",Dados!C100)</f>
      </c>
      <c r="D97" s="3">
        <f>IF(Dados!D100="","",Dados!D100)</f>
      </c>
      <c r="E97" s="3">
        <f>IF(Dados!E100="","",Dados!E100)</f>
      </c>
      <c r="F97" s="3">
        <f>IF(Dados!F100="","",Dados!F100)</f>
      </c>
      <c r="G97" s="41">
        <f>G94</f>
        <v>0</v>
      </c>
      <c r="H97" s="63" t="s">
        <v>8</v>
      </c>
      <c r="I97" s="101">
        <f>(Dados!$J$2+Dados!I100/10)/10</f>
        <v>2.967</v>
      </c>
      <c r="J97" s="101">
        <f>(Dados!$J$3+Dados!J100)/10</f>
        <v>1.988</v>
      </c>
      <c r="K97" s="101">
        <f>(Dados!$J$3+Dados!K100)/10</f>
        <v>1.988</v>
      </c>
      <c r="L97" s="45" t="str">
        <f t="shared" si="7"/>
        <v>11.726</v>
      </c>
      <c r="M97" s="46">
        <f>IF(Dados!L100="","",Dados!L100)</f>
      </c>
      <c r="N97" s="45" t="e">
        <f t="shared" si="8"/>
        <v>#VALUE!</v>
      </c>
      <c r="O97" s="47" t="e">
        <f>FIXED(((M97-M97)/M97)*100,1)</f>
        <v>#VALUE!</v>
      </c>
    </row>
    <row r="98" spans="1:15" ht="18.75" customHeight="1" thickBot="1">
      <c r="A98" s="42">
        <f>IF(Dados!A101="","",Dados!A101)</f>
      </c>
      <c r="B98" s="42">
        <f>IF(Dados!B101="","",Dados!B101)</f>
      </c>
      <c r="C98" s="42">
        <f>IF(Dados!C101="","",Dados!C101)</f>
      </c>
      <c r="D98" s="3">
        <f>IF(Dados!D101="","",Dados!D101)</f>
      </c>
      <c r="E98" s="3">
        <f>IF(Dados!E101="","",Dados!E101)</f>
      </c>
      <c r="F98" s="3">
        <f>IF(Dados!F101="","",Dados!F101)</f>
      </c>
      <c r="G98" s="43"/>
      <c r="H98" s="4" t="s">
        <v>41</v>
      </c>
      <c r="I98" s="101">
        <f>(Dados!$J$2+Dados!I101/10)/10</f>
        <v>2.967</v>
      </c>
      <c r="J98" s="101">
        <f>(Dados!$J$3+Dados!J101)/10</f>
        <v>1.988</v>
      </c>
      <c r="K98" s="101">
        <f>(Dados!$J$3+Dados!K101)/10</f>
        <v>1.988</v>
      </c>
      <c r="L98" s="45" t="str">
        <f t="shared" si="7"/>
        <v>11.726</v>
      </c>
      <c r="M98" s="46">
        <f>IF(Dados!L101="","",Dados!L101)</f>
      </c>
      <c r="N98" s="39"/>
      <c r="O98" s="47" t="e">
        <f>FIXED(((M98-M101)/M101)*100,1)</f>
        <v>#VALUE!</v>
      </c>
    </row>
    <row r="99" spans="1:15" ht="18.75" customHeight="1" thickBot="1">
      <c r="A99" s="3">
        <f>IF(Dados!A102="","",Dados!A102)</f>
      </c>
      <c r="B99" s="3">
        <f>IF(Dados!B102="","",Dados!B102)</f>
      </c>
      <c r="C99" s="3">
        <f>IF(Dados!C102="","",Dados!C102)</f>
      </c>
      <c r="D99" s="3">
        <f>IF(Dados!D102="","",Dados!D102)</f>
      </c>
      <c r="E99" s="3">
        <f>IF(Dados!E102="","",Dados!E102)</f>
      </c>
      <c r="F99" s="3">
        <f>IF(Dados!F102="","",Dados!F102)</f>
      </c>
      <c r="G99" s="41">
        <f>G98</f>
        <v>0</v>
      </c>
      <c r="H99" s="4" t="s">
        <v>7</v>
      </c>
      <c r="I99" s="101">
        <f>(Dados!$J$2+Dados!I102/10)/10</f>
        <v>2.967</v>
      </c>
      <c r="J99" s="101">
        <f>(Dados!$J$3+Dados!J102)/10</f>
        <v>1.988</v>
      </c>
      <c r="K99" s="101">
        <f>(Dados!$J$3+Dados!K102)/10</f>
        <v>1.988</v>
      </c>
      <c r="L99" s="45" t="str">
        <f t="shared" si="7"/>
        <v>11.726</v>
      </c>
      <c r="M99" s="46">
        <f>IF(Dados!L102="","",Dados!L102)</f>
      </c>
      <c r="N99" s="45" t="e">
        <f>FIXED(M99/L99,3)</f>
        <v>#VALUE!</v>
      </c>
      <c r="O99" s="47" t="e">
        <f>FIXED(((M99-M101)/M101)*100,1)</f>
        <v>#VALUE!</v>
      </c>
    </row>
    <row r="100" spans="1:15" ht="18.75" customHeight="1" thickBot="1">
      <c r="A100" s="3">
        <f>IF(Dados!A103="","",Dados!A103)</f>
      </c>
      <c r="B100" s="3">
        <f>IF(Dados!B103="","",Dados!B103)</f>
      </c>
      <c r="C100" s="3">
        <f>IF(Dados!C103="","",Dados!C103)</f>
      </c>
      <c r="D100" s="3">
        <f>IF(Dados!D103="","",Dados!D103)</f>
      </c>
      <c r="E100" s="3">
        <f>IF(Dados!E103="","",Dados!E103)</f>
      </c>
      <c r="F100" s="3">
        <f>IF(Dados!F103="","",Dados!F103)</f>
      </c>
      <c r="G100" s="41">
        <f>G98</f>
        <v>0</v>
      </c>
      <c r="H100" s="4" t="s">
        <v>6</v>
      </c>
      <c r="I100" s="101">
        <f>(Dados!$J$2+Dados!I103/10)/10</f>
        <v>2.967</v>
      </c>
      <c r="J100" s="101">
        <f>(Dados!$J$3+Dados!J103)/10</f>
        <v>1.988</v>
      </c>
      <c r="K100" s="101">
        <f>(Dados!$J$3+Dados!K103)/10</f>
        <v>1.988</v>
      </c>
      <c r="L100" s="45" t="str">
        <f t="shared" si="7"/>
        <v>11.726</v>
      </c>
      <c r="M100" s="46">
        <f>IF(Dados!L103="","",Dados!L103)</f>
      </c>
      <c r="N100" s="45" t="e">
        <f t="shared" si="8"/>
        <v>#VALUE!</v>
      </c>
      <c r="O100" s="47" t="e">
        <f>FIXED(((M100-M101)/M101)*100,1)</f>
        <v>#VALUE!</v>
      </c>
    </row>
    <row r="101" spans="1:15" ht="18.75" customHeight="1" thickBot="1">
      <c r="A101" s="3">
        <f>IF(Dados!A104="","",Dados!A104)</f>
      </c>
      <c r="B101" s="3">
        <f>IF(Dados!B104="","",Dados!B104)</f>
      </c>
      <c r="C101" s="3">
        <f>IF(Dados!C104="","",Dados!C104)</f>
      </c>
      <c r="D101" s="3">
        <f>IF(Dados!D104="","",Dados!D104)</f>
      </c>
      <c r="E101" s="3">
        <f>IF(Dados!E104="","",Dados!E104)</f>
      </c>
      <c r="F101" s="3">
        <f>IF(Dados!F104="","",Dados!F104)</f>
      </c>
      <c r="G101" s="41">
        <f>G98</f>
        <v>0</v>
      </c>
      <c r="H101" s="63" t="s">
        <v>8</v>
      </c>
      <c r="I101" s="101">
        <f>(Dados!$J$2+Dados!I104/10)/10</f>
        <v>2.967</v>
      </c>
      <c r="J101" s="101">
        <f>(Dados!$J$3+Dados!J104)/10</f>
        <v>1.988</v>
      </c>
      <c r="K101" s="101">
        <f>(Dados!$J$3+Dados!K104)/10</f>
        <v>1.988</v>
      </c>
      <c r="L101" s="45" t="str">
        <f t="shared" si="7"/>
        <v>11.726</v>
      </c>
      <c r="M101" s="46">
        <f>IF(Dados!L104="","",Dados!L104)</f>
      </c>
      <c r="N101" s="45" t="e">
        <f t="shared" si="8"/>
        <v>#VALUE!</v>
      </c>
      <c r="O101" s="47" t="e">
        <f>FIXED(((M101-M101)/M101)*100,1)</f>
        <v>#VALUE!</v>
      </c>
    </row>
    <row r="102" spans="1:15" ht="18.75" customHeight="1" thickBot="1">
      <c r="A102" s="42">
        <f>IF(Dados!A105="","",Dados!A105)</f>
      </c>
      <c r="B102" s="42">
        <f>IF(Dados!B105="","",Dados!B105)</f>
      </c>
      <c r="C102" s="42">
        <f>IF(Dados!C105="","",Dados!C105)</f>
      </c>
      <c r="D102" s="3">
        <f>IF(Dados!D105="","",Dados!D105)</f>
      </c>
      <c r="E102" s="3">
        <f>IF(Dados!E105="","",Dados!E105)</f>
      </c>
      <c r="F102" s="3">
        <f>IF(Dados!F105="","",Dados!F105)</f>
      </c>
      <c r="G102" s="43"/>
      <c r="H102" s="4" t="s">
        <v>41</v>
      </c>
      <c r="I102" s="101">
        <f>(Dados!$J$2+Dados!I105/10)/10</f>
        <v>2.967</v>
      </c>
      <c r="J102" s="101">
        <f>(Dados!$J$3+Dados!J105)/10</f>
        <v>1.988</v>
      </c>
      <c r="K102" s="101">
        <f>(Dados!$J$3+Dados!K105)/10</f>
        <v>1.988</v>
      </c>
      <c r="L102" s="45" t="str">
        <f t="shared" si="7"/>
        <v>11.726</v>
      </c>
      <c r="M102" s="46">
        <f>IF(Dados!L105="","",Dados!L105)</f>
      </c>
      <c r="N102" s="39"/>
      <c r="O102" s="47" t="e">
        <f>FIXED(((M102-M105)/M105)*100,1)</f>
        <v>#VALUE!</v>
      </c>
    </row>
    <row r="103" spans="1:15" ht="18.75" customHeight="1" thickBot="1">
      <c r="A103" s="3">
        <f>IF(Dados!A106="","",Dados!A106)</f>
      </c>
      <c r="B103" s="3">
        <f>IF(Dados!B106="","",Dados!B106)</f>
      </c>
      <c r="C103" s="3">
        <f>IF(Dados!C106="","",Dados!C106)</f>
      </c>
      <c r="D103" s="3">
        <f>IF(Dados!D106="","",Dados!D106)</f>
      </c>
      <c r="E103" s="3">
        <f>IF(Dados!E106="","",Dados!E106)</f>
      </c>
      <c r="F103" s="3">
        <f>IF(Dados!F106="","",Dados!F106)</f>
      </c>
      <c r="G103" s="41">
        <f>G102</f>
        <v>0</v>
      </c>
      <c r="H103" s="4" t="s">
        <v>7</v>
      </c>
      <c r="I103" s="101">
        <f>(Dados!$J$2+Dados!I106/10)/10</f>
        <v>2.967</v>
      </c>
      <c r="J103" s="101">
        <f>(Dados!$J$3+Dados!J106)/10</f>
        <v>1.988</v>
      </c>
      <c r="K103" s="101">
        <f>(Dados!$J$3+Dados!K106)/10</f>
        <v>1.988</v>
      </c>
      <c r="L103" s="45" t="str">
        <f aca="true" t="shared" si="9" ref="L103:L118">FIXED(I103*J103*K103,3)</f>
        <v>11.726</v>
      </c>
      <c r="M103" s="46">
        <f>IF(Dados!L106="","",Dados!L106)</f>
      </c>
      <c r="N103" s="45" t="e">
        <f>FIXED(M103/L103,3)</f>
        <v>#VALUE!</v>
      </c>
      <c r="O103" s="47" t="e">
        <f>FIXED(((M103-M105)/M105)*100,1)</f>
        <v>#VALUE!</v>
      </c>
    </row>
    <row r="104" spans="1:15" ht="18.75" customHeight="1" thickBot="1">
      <c r="A104" s="3">
        <f>IF(Dados!A107="","",Dados!A107)</f>
      </c>
      <c r="B104" s="3">
        <f>IF(Dados!B107="","",Dados!B107)</f>
      </c>
      <c r="C104" s="3">
        <f>IF(Dados!C107="","",Dados!C107)</f>
      </c>
      <c r="D104" s="3">
        <f>IF(Dados!D107="","",Dados!D107)</f>
      </c>
      <c r="E104" s="3">
        <f>IF(Dados!E107="","",Dados!E107)</f>
      </c>
      <c r="F104" s="3">
        <f>IF(Dados!F107="","",Dados!F107)</f>
      </c>
      <c r="G104" s="41">
        <f>G102</f>
        <v>0</v>
      </c>
      <c r="H104" s="4" t="s">
        <v>6</v>
      </c>
      <c r="I104" s="101">
        <f>(Dados!$J$2+Dados!I107/10)/10</f>
        <v>2.967</v>
      </c>
      <c r="J104" s="101">
        <f>(Dados!$J$3+Dados!J107)/10</f>
        <v>1.988</v>
      </c>
      <c r="K104" s="101">
        <f>(Dados!$J$3+Dados!K107)/10</f>
        <v>1.988</v>
      </c>
      <c r="L104" s="45" t="str">
        <f t="shared" si="9"/>
        <v>11.726</v>
      </c>
      <c r="M104" s="46">
        <f>IF(Dados!L107="","",Dados!L107)</f>
      </c>
      <c r="N104" s="45" t="e">
        <f t="shared" si="8"/>
        <v>#VALUE!</v>
      </c>
      <c r="O104" s="47" t="e">
        <f>FIXED(((M104-M105)/M105)*100,1)</f>
        <v>#VALUE!</v>
      </c>
    </row>
    <row r="105" spans="1:15" ht="18.75" customHeight="1" thickBot="1">
      <c r="A105" s="3">
        <f>IF(Dados!A108="","",Dados!A108)</f>
      </c>
      <c r="B105" s="3">
        <f>IF(Dados!B108="","",Dados!B108)</f>
      </c>
      <c r="C105" s="3">
        <f>IF(Dados!C108="","",Dados!C108)</f>
      </c>
      <c r="D105" s="3">
        <f>IF(Dados!D108="","",Dados!D108)</f>
      </c>
      <c r="E105" s="3">
        <f>IF(Dados!E108="","",Dados!E108)</f>
      </c>
      <c r="F105" s="3">
        <f>IF(Dados!F108="","",Dados!F108)</f>
      </c>
      <c r="G105" s="41">
        <f>G102</f>
        <v>0</v>
      </c>
      <c r="H105" s="63" t="s">
        <v>8</v>
      </c>
      <c r="I105" s="101">
        <f>(Dados!$J$2+Dados!I108/10)/10</f>
        <v>2.967</v>
      </c>
      <c r="J105" s="101">
        <f>(Dados!$J$3+Dados!J108)/10</f>
        <v>1.988</v>
      </c>
      <c r="K105" s="101">
        <f>(Dados!$J$3+Dados!K108)/10</f>
        <v>1.988</v>
      </c>
      <c r="L105" s="45" t="str">
        <f t="shared" si="9"/>
        <v>11.726</v>
      </c>
      <c r="M105" s="46">
        <f>IF(Dados!L108="","",Dados!L108)</f>
      </c>
      <c r="N105" s="45" t="e">
        <f t="shared" si="8"/>
        <v>#VALUE!</v>
      </c>
      <c r="O105" s="47" t="e">
        <f>FIXED(((M105-M105)/M105)*100,1)</f>
        <v>#VALUE!</v>
      </c>
    </row>
    <row r="106" spans="1:15" ht="18.75" customHeight="1" thickBot="1">
      <c r="A106" s="42">
        <f>IF(Dados!A109="","",Dados!A109)</f>
      </c>
      <c r="B106" s="42">
        <f>IF(Dados!B109="","",Dados!B109)</f>
      </c>
      <c r="C106" s="42">
        <f>IF(Dados!C109="","",Dados!C109)</f>
      </c>
      <c r="D106" s="3">
        <f>IF(Dados!D109="","",Dados!D109)</f>
      </c>
      <c r="E106" s="3">
        <f>IF(Dados!E109="","",Dados!E109)</f>
      </c>
      <c r="F106" s="3">
        <f>IF(Dados!F109="","",Dados!F109)</f>
      </c>
      <c r="G106" s="43"/>
      <c r="H106" s="4" t="s">
        <v>41</v>
      </c>
      <c r="I106" s="101">
        <f>(Dados!$J$2+Dados!I109/10)/10</f>
        <v>2.967</v>
      </c>
      <c r="J106" s="101">
        <f>(Dados!$J$3+Dados!J109)/10</f>
        <v>1.988</v>
      </c>
      <c r="K106" s="101">
        <f>(Dados!$J$3+Dados!K109)/10</f>
        <v>1.988</v>
      </c>
      <c r="L106" s="45" t="str">
        <f t="shared" si="9"/>
        <v>11.726</v>
      </c>
      <c r="M106" s="46">
        <f>IF(Dados!L109="","",Dados!L109)</f>
      </c>
      <c r="N106" s="39"/>
      <c r="O106" s="47" t="e">
        <f>FIXED(((M106-M109)/M109)*100,1)</f>
        <v>#VALUE!</v>
      </c>
    </row>
    <row r="107" spans="1:15" ht="18.75" customHeight="1" thickBot="1">
      <c r="A107" s="3">
        <f>IF(Dados!A110="","",Dados!A110)</f>
      </c>
      <c r="B107" s="3">
        <f>IF(Dados!B110="","",Dados!B110)</f>
      </c>
      <c r="C107" s="3">
        <f>IF(Dados!C110="","",Dados!C110)</f>
      </c>
      <c r="D107" s="3">
        <f>IF(Dados!D110="","",Dados!D110)</f>
      </c>
      <c r="E107" s="3">
        <f>IF(Dados!E110="","",Dados!E110)</f>
      </c>
      <c r="F107" s="3">
        <f>IF(Dados!F110="","",Dados!F110)</f>
      </c>
      <c r="G107" s="41">
        <f>G106</f>
        <v>0</v>
      </c>
      <c r="H107" s="4" t="s">
        <v>7</v>
      </c>
      <c r="I107" s="101">
        <f>(Dados!$J$2+Dados!I110/10)/10</f>
        <v>2.967</v>
      </c>
      <c r="J107" s="101">
        <f>(Dados!$J$3+Dados!J110)/10</f>
        <v>1.988</v>
      </c>
      <c r="K107" s="101">
        <f>(Dados!$J$3+Dados!K110)/10</f>
        <v>1.988</v>
      </c>
      <c r="L107" s="45" t="str">
        <f t="shared" si="9"/>
        <v>11.726</v>
      </c>
      <c r="M107" s="46">
        <f>IF(Dados!L110="","",Dados!L110)</f>
      </c>
      <c r="N107" s="45" t="e">
        <f aca="true" t="shared" si="10" ref="N107:N121">FIXED(M107/L107,3)</f>
        <v>#VALUE!</v>
      </c>
      <c r="O107" s="47" t="e">
        <f>FIXED(((M107-M109)/M109)*100,1)</f>
        <v>#VALUE!</v>
      </c>
    </row>
    <row r="108" spans="1:15" ht="18.75" customHeight="1" thickBot="1">
      <c r="A108" s="3">
        <f>IF(Dados!A111="","",Dados!A111)</f>
      </c>
      <c r="B108" s="3">
        <f>IF(Dados!B111="","",Dados!B111)</f>
      </c>
      <c r="C108" s="3">
        <f>IF(Dados!C111="","",Dados!C111)</f>
      </c>
      <c r="D108" s="3">
        <f>IF(Dados!D111="","",Dados!D111)</f>
      </c>
      <c r="E108" s="3">
        <f>IF(Dados!E111="","",Dados!E111)</f>
      </c>
      <c r="F108" s="3">
        <f>IF(Dados!F111="","",Dados!F111)</f>
      </c>
      <c r="G108" s="41">
        <f>G106</f>
        <v>0</v>
      </c>
      <c r="H108" s="4" t="s">
        <v>6</v>
      </c>
      <c r="I108" s="101">
        <f>(Dados!$J$2+Dados!I111/10)/10</f>
        <v>2.967</v>
      </c>
      <c r="J108" s="101">
        <f>(Dados!$J$3+Dados!J111)/10</f>
        <v>1.988</v>
      </c>
      <c r="K108" s="101">
        <f>(Dados!$J$3+Dados!K111)/10</f>
        <v>1.988</v>
      </c>
      <c r="L108" s="45" t="str">
        <f t="shared" si="9"/>
        <v>11.726</v>
      </c>
      <c r="M108" s="46">
        <f>IF(Dados!L111="","",Dados!L111)</f>
      </c>
      <c r="N108" s="45" t="e">
        <f t="shared" si="10"/>
        <v>#VALUE!</v>
      </c>
      <c r="O108" s="47" t="e">
        <f>FIXED(((M108-M109)/M109)*100,1)</f>
        <v>#VALUE!</v>
      </c>
    </row>
    <row r="109" spans="1:15" ht="18.75" customHeight="1" thickBot="1">
      <c r="A109" s="3">
        <f>IF(Dados!A112="","",Dados!A112)</f>
      </c>
      <c r="B109" s="3">
        <f>IF(Dados!B112="","",Dados!B112)</f>
      </c>
      <c r="C109" s="3">
        <f>IF(Dados!C112="","",Dados!C112)</f>
      </c>
      <c r="D109" s="3">
        <f>IF(Dados!D112="","",Dados!D112)</f>
      </c>
      <c r="E109" s="3">
        <f>IF(Dados!E112="","",Dados!E112)</f>
      </c>
      <c r="F109" s="3">
        <f>IF(Dados!F112="","",Dados!F112)</f>
      </c>
      <c r="G109" s="41">
        <f>G106</f>
        <v>0</v>
      </c>
      <c r="H109" s="63" t="s">
        <v>8</v>
      </c>
      <c r="I109" s="101">
        <f>(Dados!$J$2+Dados!I112/10)/10</f>
        <v>2.967</v>
      </c>
      <c r="J109" s="101">
        <f>(Dados!$J$3+Dados!J112)/10</f>
        <v>1.988</v>
      </c>
      <c r="K109" s="101">
        <f>(Dados!$J$3+Dados!K112)/10</f>
        <v>1.988</v>
      </c>
      <c r="L109" s="45" t="str">
        <f t="shared" si="9"/>
        <v>11.726</v>
      </c>
      <c r="M109" s="46">
        <f>IF(Dados!L112="","",Dados!L112)</f>
      </c>
      <c r="N109" s="45" t="e">
        <f t="shared" si="10"/>
        <v>#VALUE!</v>
      </c>
      <c r="O109" s="47" t="e">
        <f>FIXED(((M109-M109)/M109)*100,1)</f>
        <v>#VALUE!</v>
      </c>
    </row>
    <row r="110" spans="1:15" ht="18.75" customHeight="1" thickBot="1">
      <c r="A110" s="42">
        <f>IF(Dados!A113="","",Dados!A113)</f>
      </c>
      <c r="B110" s="42">
        <f>IF(Dados!B113="","",Dados!B113)</f>
      </c>
      <c r="C110" s="42">
        <f>IF(Dados!C113="","",Dados!C113)</f>
      </c>
      <c r="D110" s="3">
        <f>IF(Dados!D113="","",Dados!D113)</f>
      </c>
      <c r="E110" s="3">
        <f>IF(Dados!E113="","",Dados!E113)</f>
      </c>
      <c r="F110" s="3">
        <f>IF(Dados!F113="","",Dados!F113)</f>
      </c>
      <c r="G110" s="43"/>
      <c r="H110" s="4" t="s">
        <v>41</v>
      </c>
      <c r="I110" s="101">
        <f>(Dados!$J$2+Dados!I113/10)/10</f>
        <v>2.967</v>
      </c>
      <c r="J110" s="101">
        <f>(Dados!$J$3+Dados!J113)/10</f>
        <v>1.988</v>
      </c>
      <c r="K110" s="101">
        <f>(Dados!$J$3+Dados!K113)/10</f>
        <v>1.988</v>
      </c>
      <c r="L110" s="45" t="str">
        <f t="shared" si="9"/>
        <v>11.726</v>
      </c>
      <c r="M110" s="46">
        <f>IF(Dados!L113="","",Dados!L113)</f>
      </c>
      <c r="N110" s="39"/>
      <c r="O110" s="47" t="e">
        <f>FIXED(((M110-M113)/M113)*100,1)</f>
        <v>#VALUE!</v>
      </c>
    </row>
    <row r="111" spans="1:15" ht="18.75" customHeight="1" thickBot="1">
      <c r="A111" s="3">
        <f>IF(Dados!A114="","",Dados!A114)</f>
      </c>
      <c r="B111" s="3">
        <f>IF(Dados!B114="","",Dados!B114)</f>
      </c>
      <c r="C111" s="3">
        <f>IF(Dados!C114="","",Dados!C114)</f>
      </c>
      <c r="D111" s="3">
        <f>IF(Dados!D114="","",Dados!D114)</f>
      </c>
      <c r="E111" s="3">
        <f>IF(Dados!E114="","",Dados!E114)</f>
      </c>
      <c r="F111" s="3">
        <f>IF(Dados!F114="","",Dados!F114)</f>
      </c>
      <c r="G111" s="41">
        <f>G110</f>
        <v>0</v>
      </c>
      <c r="H111" s="4" t="s">
        <v>7</v>
      </c>
      <c r="I111" s="101">
        <f>(Dados!$J$2+Dados!I114/10)/10</f>
        <v>2.967</v>
      </c>
      <c r="J111" s="101">
        <f>(Dados!$J$3+Dados!J114)/10</f>
        <v>1.988</v>
      </c>
      <c r="K111" s="101">
        <f>(Dados!$J$3+Dados!K114)/10</f>
        <v>1.988</v>
      </c>
      <c r="L111" s="45" t="str">
        <f t="shared" si="9"/>
        <v>11.726</v>
      </c>
      <c r="M111" s="46">
        <f>IF(Dados!L114="","",Dados!L114)</f>
      </c>
      <c r="N111" s="45" t="e">
        <f>FIXED(M111/L111,3)</f>
        <v>#VALUE!</v>
      </c>
      <c r="O111" s="47" t="e">
        <f>FIXED(((M111-M113)/M113)*100,1)</f>
        <v>#VALUE!</v>
      </c>
    </row>
    <row r="112" spans="1:15" ht="18.75" customHeight="1" thickBot="1">
      <c r="A112" s="3">
        <f>IF(Dados!A115="","",Dados!A115)</f>
      </c>
      <c r="B112" s="3">
        <f>IF(Dados!B115="","",Dados!B115)</f>
      </c>
      <c r="C112" s="3">
        <f>IF(Dados!C115="","",Dados!C115)</f>
      </c>
      <c r="D112" s="3">
        <f>IF(Dados!D115="","",Dados!D115)</f>
      </c>
      <c r="E112" s="3">
        <f>IF(Dados!E115="","",Dados!E115)</f>
      </c>
      <c r="F112" s="3">
        <f>IF(Dados!F115="","",Dados!F115)</f>
      </c>
      <c r="G112" s="41">
        <f>G110</f>
        <v>0</v>
      </c>
      <c r="H112" s="4" t="s">
        <v>6</v>
      </c>
      <c r="I112" s="101">
        <f>(Dados!$J$2+Dados!I115/10)/10</f>
        <v>2.967</v>
      </c>
      <c r="J112" s="101">
        <f>(Dados!$J$3+Dados!J115)/10</f>
        <v>1.988</v>
      </c>
      <c r="K112" s="101">
        <f>(Dados!$J$3+Dados!K115)/10</f>
        <v>1.988</v>
      </c>
      <c r="L112" s="45" t="str">
        <f t="shared" si="9"/>
        <v>11.726</v>
      </c>
      <c r="M112" s="46">
        <f>IF(Dados!L115="","",Dados!L115)</f>
      </c>
      <c r="N112" s="45" t="e">
        <f t="shared" si="10"/>
        <v>#VALUE!</v>
      </c>
      <c r="O112" s="47" t="e">
        <f>FIXED(((M112-M113)/M113)*100,1)</f>
        <v>#VALUE!</v>
      </c>
    </row>
    <row r="113" spans="1:15" ht="18.75" customHeight="1" thickBot="1">
      <c r="A113" s="3">
        <f>IF(Dados!A116="","",Dados!A116)</f>
      </c>
      <c r="B113" s="3">
        <f>IF(Dados!B116="","",Dados!B116)</f>
      </c>
      <c r="C113" s="3">
        <f>IF(Dados!C116="","",Dados!C116)</f>
      </c>
      <c r="D113" s="3">
        <f>IF(Dados!D116="","",Dados!D116)</f>
      </c>
      <c r="E113" s="3">
        <f>IF(Dados!E116="","",Dados!E116)</f>
      </c>
      <c r="F113" s="3">
        <f>IF(Dados!F116="","",Dados!F116)</f>
      </c>
      <c r="G113" s="41">
        <f>G110</f>
        <v>0</v>
      </c>
      <c r="H113" s="63" t="s">
        <v>8</v>
      </c>
      <c r="I113" s="101">
        <f>(Dados!$J$2+Dados!I116/10)/10</f>
        <v>2.967</v>
      </c>
      <c r="J113" s="101">
        <f>(Dados!$J$3+Dados!J116)/10</f>
        <v>1.988</v>
      </c>
      <c r="K113" s="101">
        <f>(Dados!$J$3+Dados!K116)/10</f>
        <v>1.988</v>
      </c>
      <c r="L113" s="45" t="str">
        <f t="shared" si="9"/>
        <v>11.726</v>
      </c>
      <c r="M113" s="46">
        <f>IF(Dados!L116="","",Dados!L116)</f>
      </c>
      <c r="N113" s="45" t="e">
        <f t="shared" si="10"/>
        <v>#VALUE!</v>
      </c>
      <c r="O113" s="47" t="e">
        <f>FIXED(((M113-M113)/M113)*100,1)</f>
        <v>#VALUE!</v>
      </c>
    </row>
    <row r="114" spans="1:15" ht="18.75" customHeight="1" thickBot="1">
      <c r="A114" s="42">
        <f>IF(Dados!A117="","",Dados!A117)</f>
      </c>
      <c r="B114" s="42">
        <f>IF(Dados!B117="","",Dados!B117)</f>
      </c>
      <c r="C114" s="42">
        <f>IF(Dados!C117="","",Dados!C117)</f>
      </c>
      <c r="D114" s="3">
        <f>IF(Dados!D117="","",Dados!D117)</f>
      </c>
      <c r="E114" s="3">
        <f>IF(Dados!E117="","",Dados!E117)</f>
      </c>
      <c r="F114" s="3">
        <f>IF(Dados!F117="","",Dados!F117)</f>
      </c>
      <c r="G114" s="43"/>
      <c r="H114" s="4" t="s">
        <v>41</v>
      </c>
      <c r="I114" s="101">
        <f>(Dados!$J$2+Dados!I117/10)/10</f>
        <v>2.967</v>
      </c>
      <c r="J114" s="101">
        <f>(Dados!$J$3+Dados!J117)/10</f>
        <v>1.988</v>
      </c>
      <c r="K114" s="101">
        <f>(Dados!$J$3+Dados!K117)/10</f>
        <v>1.988</v>
      </c>
      <c r="L114" s="45" t="str">
        <f t="shared" si="9"/>
        <v>11.726</v>
      </c>
      <c r="M114" s="46">
        <f>IF(Dados!L117="","",Dados!L117)</f>
      </c>
      <c r="N114" s="39"/>
      <c r="O114" s="47" t="e">
        <f>FIXED(((M114-M117)/M117)*100,1)</f>
        <v>#VALUE!</v>
      </c>
    </row>
    <row r="115" spans="1:15" ht="18.75" customHeight="1" thickBot="1">
      <c r="A115" s="3">
        <f>IF(Dados!A118="","",Dados!A118)</f>
      </c>
      <c r="B115" s="3">
        <f>IF(Dados!B118="","",Dados!B118)</f>
      </c>
      <c r="C115" s="3">
        <f>IF(Dados!C118="","",Dados!C118)</f>
      </c>
      <c r="D115" s="3">
        <f>IF(Dados!D118="","",Dados!D118)</f>
      </c>
      <c r="E115" s="3">
        <f>IF(Dados!E118="","",Dados!E118)</f>
      </c>
      <c r="F115" s="3">
        <f>IF(Dados!F118="","",Dados!F118)</f>
      </c>
      <c r="G115" s="41">
        <f>G114</f>
        <v>0</v>
      </c>
      <c r="H115" s="4" t="s">
        <v>7</v>
      </c>
      <c r="I115" s="101">
        <f>(Dados!$J$2+Dados!I118/10)/10</f>
        <v>2.967</v>
      </c>
      <c r="J115" s="101">
        <f>(Dados!$J$3+Dados!J118)/10</f>
        <v>1.988</v>
      </c>
      <c r="K115" s="101">
        <f>(Dados!$J$3+Dados!K118)/10</f>
        <v>1.988</v>
      </c>
      <c r="L115" s="45" t="str">
        <f t="shared" si="9"/>
        <v>11.726</v>
      </c>
      <c r="M115" s="46">
        <f>IF(Dados!L118="","",Dados!L118)</f>
      </c>
      <c r="N115" s="45" t="e">
        <f>FIXED(M115/L115,3)</f>
        <v>#VALUE!</v>
      </c>
      <c r="O115" s="47" t="e">
        <f>FIXED(((M115-M117)/M117)*100,1)</f>
        <v>#VALUE!</v>
      </c>
    </row>
    <row r="116" spans="1:15" ht="18.75" customHeight="1" thickBot="1">
      <c r="A116" s="3">
        <f>IF(Dados!A119="","",Dados!A119)</f>
      </c>
      <c r="B116" s="3">
        <f>IF(Dados!B119="","",Dados!B119)</f>
      </c>
      <c r="C116" s="3">
        <f>IF(Dados!C119="","",Dados!C119)</f>
      </c>
      <c r="D116" s="3">
        <f>IF(Dados!D119="","",Dados!D119)</f>
      </c>
      <c r="E116" s="3">
        <f>IF(Dados!E119="","",Dados!E119)</f>
      </c>
      <c r="F116" s="3">
        <f>IF(Dados!F119="","",Dados!F119)</f>
      </c>
      <c r="G116" s="41">
        <f>G114</f>
        <v>0</v>
      </c>
      <c r="H116" s="4" t="s">
        <v>6</v>
      </c>
      <c r="I116" s="101">
        <f>(Dados!$J$2+Dados!I119/10)/10</f>
        <v>2.967</v>
      </c>
      <c r="J116" s="101">
        <f>(Dados!$J$3+Dados!J119)/10</f>
        <v>1.988</v>
      </c>
      <c r="K116" s="101">
        <f>(Dados!$J$3+Dados!K119)/10</f>
        <v>1.988</v>
      </c>
      <c r="L116" s="45" t="str">
        <f t="shared" si="9"/>
        <v>11.726</v>
      </c>
      <c r="M116" s="46">
        <f>IF(Dados!L119="","",Dados!L119)</f>
      </c>
      <c r="N116" s="45" t="e">
        <f t="shared" si="10"/>
        <v>#VALUE!</v>
      </c>
      <c r="O116" s="47" t="e">
        <f>FIXED(((M116-M117)/M117)*100,1)</f>
        <v>#VALUE!</v>
      </c>
    </row>
    <row r="117" spans="1:15" ht="18.75" customHeight="1" thickBot="1">
      <c r="A117" s="3">
        <f>IF(Dados!A120="","",Dados!A120)</f>
      </c>
      <c r="B117" s="3">
        <f>IF(Dados!B120="","",Dados!B120)</f>
      </c>
      <c r="C117" s="3">
        <f>IF(Dados!C120="","",Dados!C120)</f>
      </c>
      <c r="D117" s="3">
        <f>IF(Dados!D120="","",Dados!D120)</f>
      </c>
      <c r="E117" s="3">
        <f>IF(Dados!E120="","",Dados!E120)</f>
      </c>
      <c r="F117" s="3">
        <f>IF(Dados!F120="","",Dados!F120)</f>
      </c>
      <c r="G117" s="41">
        <f>G114</f>
        <v>0</v>
      </c>
      <c r="H117" s="63" t="s">
        <v>8</v>
      </c>
      <c r="I117" s="101">
        <f>(Dados!$J$2+Dados!I120/10)/10</f>
        <v>2.967</v>
      </c>
      <c r="J117" s="101">
        <f>(Dados!$J$3+Dados!J120)/10</f>
        <v>1.988</v>
      </c>
      <c r="K117" s="101">
        <f>(Dados!$J$3+Dados!K120)/10</f>
        <v>1.988</v>
      </c>
      <c r="L117" s="45" t="str">
        <f t="shared" si="9"/>
        <v>11.726</v>
      </c>
      <c r="M117" s="46">
        <f>IF(Dados!L120="","",Dados!L120)</f>
      </c>
      <c r="N117" s="45" t="e">
        <f t="shared" si="10"/>
        <v>#VALUE!</v>
      </c>
      <c r="O117" s="47" t="e">
        <f>FIXED(((M117-M117)/M117)*100,1)</f>
        <v>#VALUE!</v>
      </c>
    </row>
    <row r="118" spans="1:15" ht="18.75" customHeight="1" thickBot="1">
      <c r="A118" s="42">
        <f>IF(Dados!A121="","",Dados!A121)</f>
      </c>
      <c r="B118" s="42">
        <f>IF(Dados!B121="","",Dados!B121)</f>
      </c>
      <c r="C118" s="42">
        <f>IF(Dados!C121="","",Dados!C121)</f>
      </c>
      <c r="D118" s="3">
        <f>IF(Dados!D121="","",Dados!D121)</f>
      </c>
      <c r="E118" s="3">
        <f>IF(Dados!E121="","",Dados!E121)</f>
      </c>
      <c r="F118" s="3">
        <f>IF(Dados!F121="","",Dados!F121)</f>
      </c>
      <c r="G118" s="43"/>
      <c r="H118" s="4" t="s">
        <v>41</v>
      </c>
      <c r="I118" s="101">
        <f>(Dados!$J$2+Dados!I121/10)/10</f>
        <v>2.967</v>
      </c>
      <c r="J118" s="101">
        <f>(Dados!$J$3+Dados!J121)/10</f>
        <v>1.988</v>
      </c>
      <c r="K118" s="101">
        <f>(Dados!$J$3+Dados!K121)/10</f>
        <v>1.988</v>
      </c>
      <c r="L118" s="45" t="str">
        <f t="shared" si="9"/>
        <v>11.726</v>
      </c>
      <c r="M118" s="46">
        <f>IF(Dados!L121="","",Dados!L121)</f>
      </c>
      <c r="N118" s="39"/>
      <c r="O118" s="47" t="e">
        <f>FIXED(((M118-M121)/M121)*100,1)</f>
        <v>#VALUE!</v>
      </c>
    </row>
    <row r="119" spans="1:15" ht="18.75" customHeight="1" thickBot="1">
      <c r="A119" s="3">
        <f>IF(Dados!A122="","",Dados!A122)</f>
      </c>
      <c r="B119" s="3">
        <f>IF(Dados!B122="","",Dados!B122)</f>
      </c>
      <c r="C119" s="3">
        <f>IF(Dados!C122="","",Dados!C122)</f>
      </c>
      <c r="D119" s="3">
        <f>IF(Dados!D122="","",Dados!D122)</f>
      </c>
      <c r="E119" s="3">
        <f>IF(Dados!E122="","",Dados!E122)</f>
      </c>
      <c r="F119" s="3">
        <f>IF(Dados!F122="","",Dados!F122)</f>
      </c>
      <c r="G119" s="41">
        <f>G118</f>
        <v>0</v>
      </c>
      <c r="H119" s="4" t="s">
        <v>7</v>
      </c>
      <c r="I119" s="101">
        <f>(Dados!$J$2+Dados!I122/10)/10</f>
        <v>2.967</v>
      </c>
      <c r="J119" s="101">
        <f>(Dados!$J$3+Dados!J122)/10</f>
        <v>1.988</v>
      </c>
      <c r="K119" s="101">
        <f>(Dados!$J$3+Dados!K122)/10</f>
        <v>1.988</v>
      </c>
      <c r="L119" s="45" t="str">
        <f aca="true" t="shared" si="11" ref="L119:L134">FIXED(I119*J119*K119,3)</f>
        <v>11.726</v>
      </c>
      <c r="M119" s="46">
        <f>IF(Dados!L122="","",Dados!L122)</f>
      </c>
      <c r="N119" s="45" t="e">
        <f>FIXED(M119/L119,3)</f>
        <v>#VALUE!</v>
      </c>
      <c r="O119" s="47" t="e">
        <f>FIXED(((M119-M121)/M121)*100,1)</f>
        <v>#VALUE!</v>
      </c>
    </row>
    <row r="120" spans="1:15" ht="18.75" customHeight="1" thickBot="1">
      <c r="A120" s="3">
        <f>IF(Dados!A123="","",Dados!A123)</f>
      </c>
      <c r="B120" s="3">
        <f>IF(Dados!B123="","",Dados!B123)</f>
      </c>
      <c r="C120" s="3">
        <f>IF(Dados!C123="","",Dados!C123)</f>
      </c>
      <c r="D120" s="3">
        <f>IF(Dados!D123="","",Dados!D123)</f>
      </c>
      <c r="E120" s="3">
        <f>IF(Dados!E123="","",Dados!E123)</f>
      </c>
      <c r="F120" s="3">
        <f>IF(Dados!F123="","",Dados!F123)</f>
      </c>
      <c r="G120" s="41">
        <f>G118</f>
        <v>0</v>
      </c>
      <c r="H120" s="4" t="s">
        <v>6</v>
      </c>
      <c r="I120" s="101">
        <f>(Dados!$J$2+Dados!I123/10)/10</f>
        <v>2.967</v>
      </c>
      <c r="J120" s="101">
        <f>(Dados!$J$3+Dados!J123)/10</f>
        <v>1.988</v>
      </c>
      <c r="K120" s="101">
        <f>(Dados!$J$3+Dados!K123)/10</f>
        <v>1.988</v>
      </c>
      <c r="L120" s="45" t="str">
        <f t="shared" si="11"/>
        <v>11.726</v>
      </c>
      <c r="M120" s="46">
        <f>IF(Dados!L123="","",Dados!L123)</f>
      </c>
      <c r="N120" s="45" t="e">
        <f t="shared" si="10"/>
        <v>#VALUE!</v>
      </c>
      <c r="O120" s="47" t="e">
        <f>FIXED(((M120-M121)/M121)*100,1)</f>
        <v>#VALUE!</v>
      </c>
    </row>
    <row r="121" spans="1:15" ht="18.75" customHeight="1" thickBot="1">
      <c r="A121" s="3">
        <f>IF(Dados!A124="","",Dados!A124)</f>
      </c>
      <c r="B121" s="3">
        <f>IF(Dados!B124="","",Dados!B124)</f>
      </c>
      <c r="C121" s="3">
        <f>IF(Dados!C124="","",Dados!C124)</f>
      </c>
      <c r="D121" s="3">
        <f>IF(Dados!D124="","",Dados!D124)</f>
      </c>
      <c r="E121" s="3">
        <f>IF(Dados!E124="","",Dados!E124)</f>
      </c>
      <c r="F121" s="3">
        <f>IF(Dados!F124="","",Dados!F124)</f>
      </c>
      <c r="G121" s="41">
        <f>G118</f>
        <v>0</v>
      </c>
      <c r="H121" s="63" t="s">
        <v>8</v>
      </c>
      <c r="I121" s="101">
        <f>(Dados!$J$2+Dados!I124/10)/10</f>
        <v>2.967</v>
      </c>
      <c r="J121" s="101">
        <f>(Dados!$J$3+Dados!J124)/10</f>
        <v>1.988</v>
      </c>
      <c r="K121" s="101">
        <f>(Dados!$J$3+Dados!K124)/10</f>
        <v>1.988</v>
      </c>
      <c r="L121" s="45" t="str">
        <f t="shared" si="11"/>
        <v>11.726</v>
      </c>
      <c r="M121" s="46">
        <f>IF(Dados!L124="","",Dados!L124)</f>
      </c>
      <c r="N121" s="45" t="e">
        <f t="shared" si="10"/>
        <v>#VALUE!</v>
      </c>
      <c r="O121" s="47" t="e">
        <f>FIXED(((M121-M121)/M121)*100,1)</f>
        <v>#VALUE!</v>
      </c>
    </row>
    <row r="122" spans="1:15" ht="18.75" customHeight="1" thickBot="1">
      <c r="A122" s="42">
        <f>IF(Dados!A125="","",Dados!A125)</f>
      </c>
      <c r="B122" s="42">
        <f>IF(Dados!B125="","",Dados!B125)</f>
      </c>
      <c r="C122" s="42">
        <f>IF(Dados!C125="","",Dados!C125)</f>
      </c>
      <c r="D122" s="3">
        <f>IF(Dados!D125="","",Dados!D125)</f>
      </c>
      <c r="E122" s="3">
        <f>IF(Dados!E125="","",Dados!E125)</f>
      </c>
      <c r="F122" s="3">
        <f>IF(Dados!F125="","",Dados!F125)</f>
      </c>
      <c r="G122" s="43"/>
      <c r="H122" s="4" t="s">
        <v>41</v>
      </c>
      <c r="I122" s="101">
        <f>(Dados!$J$2+Dados!I125/10)/10</f>
        <v>2.967</v>
      </c>
      <c r="J122" s="101">
        <f>(Dados!$J$3+Dados!J125)/10</f>
        <v>1.988</v>
      </c>
      <c r="K122" s="101">
        <f>(Dados!$J$3+Dados!K125)/10</f>
        <v>1.988</v>
      </c>
      <c r="L122" s="45" t="str">
        <f t="shared" si="11"/>
        <v>11.726</v>
      </c>
      <c r="M122" s="46">
        <f>IF(Dados!L125="","",Dados!L125)</f>
      </c>
      <c r="N122" s="39"/>
      <c r="O122" s="47" t="e">
        <f>FIXED(((M122-M125)/M125)*100,1)</f>
        <v>#VALUE!</v>
      </c>
    </row>
    <row r="123" spans="1:15" ht="18.75" customHeight="1" thickBot="1">
      <c r="A123" s="3">
        <f>IF(Dados!A126="","",Dados!A126)</f>
      </c>
      <c r="B123" s="3">
        <f>IF(Dados!B126="","",Dados!B126)</f>
      </c>
      <c r="C123" s="3">
        <f>IF(Dados!C126="","",Dados!C126)</f>
      </c>
      <c r="D123" s="3">
        <f>IF(Dados!D126="","",Dados!D126)</f>
      </c>
      <c r="E123" s="3">
        <f>IF(Dados!E126="","",Dados!E126)</f>
      </c>
      <c r="F123" s="3">
        <f>IF(Dados!F126="","",Dados!F126)</f>
      </c>
      <c r="G123" s="41">
        <f>G122</f>
        <v>0</v>
      </c>
      <c r="H123" s="4" t="s">
        <v>7</v>
      </c>
      <c r="I123" s="101">
        <f>(Dados!$J$2+Dados!I126/10)/10</f>
        <v>2.967</v>
      </c>
      <c r="J123" s="101">
        <f>(Dados!$J$3+Dados!J126)/10</f>
        <v>1.988</v>
      </c>
      <c r="K123" s="101">
        <f>(Dados!$J$3+Dados!K126)/10</f>
        <v>1.988</v>
      </c>
      <c r="L123" s="45" t="str">
        <f t="shared" si="11"/>
        <v>11.726</v>
      </c>
      <c r="M123" s="46">
        <f>IF(Dados!L126="","",Dados!L126)</f>
      </c>
      <c r="N123" s="45" t="e">
        <f aca="true" t="shared" si="12" ref="N123:N137">FIXED(M123/L123,3)</f>
        <v>#VALUE!</v>
      </c>
      <c r="O123" s="47" t="e">
        <f>FIXED(((M123-M125)/M125)*100,1)</f>
        <v>#VALUE!</v>
      </c>
    </row>
    <row r="124" spans="1:15" ht="18.75" customHeight="1" thickBot="1">
      <c r="A124" s="3">
        <f>IF(Dados!A127="","",Dados!A127)</f>
      </c>
      <c r="B124" s="3">
        <f>IF(Dados!B127="","",Dados!B127)</f>
      </c>
      <c r="C124" s="3">
        <f>IF(Dados!C127="","",Dados!C127)</f>
      </c>
      <c r="D124" s="3">
        <f>IF(Dados!D127="","",Dados!D127)</f>
      </c>
      <c r="E124" s="3">
        <f>IF(Dados!E127="","",Dados!E127)</f>
      </c>
      <c r="F124" s="3">
        <f>IF(Dados!F127="","",Dados!F127)</f>
      </c>
      <c r="G124" s="41">
        <f>G122</f>
        <v>0</v>
      </c>
      <c r="H124" s="4" t="s">
        <v>6</v>
      </c>
      <c r="I124" s="101">
        <f>(Dados!$J$2+Dados!I127/10)/10</f>
        <v>2.967</v>
      </c>
      <c r="J124" s="101">
        <f>(Dados!$J$3+Dados!J127)/10</f>
        <v>1.988</v>
      </c>
      <c r="K124" s="101">
        <f>(Dados!$J$3+Dados!K127)/10</f>
        <v>1.988</v>
      </c>
      <c r="L124" s="45" t="str">
        <f t="shared" si="11"/>
        <v>11.726</v>
      </c>
      <c r="M124" s="46">
        <f>IF(Dados!L127="","",Dados!L127)</f>
      </c>
      <c r="N124" s="45" t="e">
        <f t="shared" si="12"/>
        <v>#VALUE!</v>
      </c>
      <c r="O124" s="47" t="e">
        <f>FIXED(((M124-M125)/M125)*100,1)</f>
        <v>#VALUE!</v>
      </c>
    </row>
    <row r="125" spans="1:15" ht="18.75" customHeight="1" thickBot="1">
      <c r="A125" s="3">
        <f>IF(Dados!A128="","",Dados!A128)</f>
      </c>
      <c r="B125" s="3">
        <f>IF(Dados!B128="","",Dados!B128)</f>
      </c>
      <c r="C125" s="3">
        <f>IF(Dados!C128="","",Dados!C128)</f>
      </c>
      <c r="D125" s="3">
        <f>IF(Dados!D128="","",Dados!D128)</f>
      </c>
      <c r="E125" s="3">
        <f>IF(Dados!E128="","",Dados!E128)</f>
      </c>
      <c r="F125" s="3">
        <f>IF(Dados!F128="","",Dados!F128)</f>
      </c>
      <c r="G125" s="41">
        <f>G122</f>
        <v>0</v>
      </c>
      <c r="H125" s="63" t="s">
        <v>8</v>
      </c>
      <c r="I125" s="101">
        <f>(Dados!$J$2+Dados!I128/10)/10</f>
        <v>2.967</v>
      </c>
      <c r="J125" s="101">
        <f>(Dados!$J$3+Dados!J128)/10</f>
        <v>1.988</v>
      </c>
      <c r="K125" s="101">
        <f>(Dados!$J$3+Dados!K128)/10</f>
        <v>1.988</v>
      </c>
      <c r="L125" s="45" t="str">
        <f t="shared" si="11"/>
        <v>11.726</v>
      </c>
      <c r="M125" s="46">
        <f>IF(Dados!L128="","",Dados!L128)</f>
      </c>
      <c r="N125" s="45" t="e">
        <f t="shared" si="12"/>
        <v>#VALUE!</v>
      </c>
      <c r="O125" s="47" t="e">
        <f>FIXED(((M125-M125)/M125)*100,1)</f>
        <v>#VALUE!</v>
      </c>
    </row>
    <row r="126" spans="1:15" ht="18.75" customHeight="1" thickBot="1">
      <c r="A126" s="42">
        <f>IF(Dados!A129="","",Dados!A129)</f>
      </c>
      <c r="B126" s="42">
        <f>IF(Dados!B129="","",Dados!B129)</f>
      </c>
      <c r="C126" s="42">
        <f>IF(Dados!C129="","",Dados!C129)</f>
      </c>
      <c r="D126" s="3">
        <f>IF(Dados!D129="","",Dados!D129)</f>
      </c>
      <c r="E126" s="3">
        <f>IF(Dados!E129="","",Dados!E129)</f>
      </c>
      <c r="F126" s="3">
        <f>IF(Dados!F129="","",Dados!F129)</f>
      </c>
      <c r="G126" s="43"/>
      <c r="H126" s="4" t="s">
        <v>41</v>
      </c>
      <c r="I126" s="101">
        <f>(Dados!$J$2+Dados!I129/10)/10</f>
        <v>2.967</v>
      </c>
      <c r="J126" s="101">
        <f>(Dados!$J$3+Dados!J129)/10</f>
        <v>1.988</v>
      </c>
      <c r="K126" s="101">
        <f>(Dados!$J$3+Dados!K129)/10</f>
        <v>1.988</v>
      </c>
      <c r="L126" s="45" t="str">
        <f t="shared" si="11"/>
        <v>11.726</v>
      </c>
      <c r="M126" s="46">
        <f>IF(Dados!L129="","",Dados!L129)</f>
      </c>
      <c r="N126" s="39"/>
      <c r="O126" s="47" t="e">
        <f>FIXED(((M126-M129)/M129)*100,1)</f>
        <v>#VALUE!</v>
      </c>
    </row>
    <row r="127" spans="1:15" ht="18.75" customHeight="1" thickBot="1">
      <c r="A127" s="3">
        <f>IF(Dados!A130="","",Dados!A130)</f>
      </c>
      <c r="B127" s="3">
        <f>IF(Dados!B130="","",Dados!B130)</f>
      </c>
      <c r="C127" s="3">
        <f>IF(Dados!C130="","",Dados!C130)</f>
      </c>
      <c r="D127" s="3">
        <f>IF(Dados!D130="","",Dados!D130)</f>
      </c>
      <c r="E127" s="3">
        <f>IF(Dados!E130="","",Dados!E130)</f>
      </c>
      <c r="F127" s="3">
        <f>IF(Dados!F130="","",Dados!F130)</f>
      </c>
      <c r="G127" s="41">
        <f>G126</f>
        <v>0</v>
      </c>
      <c r="H127" s="4" t="s">
        <v>7</v>
      </c>
      <c r="I127" s="101">
        <f>(Dados!$J$2+Dados!I130/10)/10</f>
        <v>2.967</v>
      </c>
      <c r="J127" s="101">
        <f>(Dados!$J$3+Dados!J130)/10</f>
        <v>1.988</v>
      </c>
      <c r="K127" s="101">
        <f>(Dados!$J$3+Dados!K130)/10</f>
        <v>1.988</v>
      </c>
      <c r="L127" s="45" t="str">
        <f t="shared" si="11"/>
        <v>11.726</v>
      </c>
      <c r="M127" s="46">
        <f>IF(Dados!L130="","",Dados!L130)</f>
      </c>
      <c r="N127" s="45" t="e">
        <f>FIXED(M127/L127,3)</f>
        <v>#VALUE!</v>
      </c>
      <c r="O127" s="47" t="e">
        <f>FIXED(((M127-M129)/M129)*100,1)</f>
        <v>#VALUE!</v>
      </c>
    </row>
    <row r="128" spans="1:15" ht="18.75" customHeight="1" thickBot="1">
      <c r="A128" s="3">
        <f>IF(Dados!A131="","",Dados!A131)</f>
      </c>
      <c r="B128" s="3">
        <f>IF(Dados!B131="","",Dados!B131)</f>
      </c>
      <c r="C128" s="3">
        <f>IF(Dados!C131="","",Dados!C131)</f>
      </c>
      <c r="D128" s="3">
        <f>IF(Dados!D131="","",Dados!D131)</f>
      </c>
      <c r="E128" s="3">
        <f>IF(Dados!E131="","",Dados!E131)</f>
      </c>
      <c r="F128" s="3">
        <f>IF(Dados!F131="","",Dados!F131)</f>
      </c>
      <c r="G128" s="41">
        <f>G126</f>
        <v>0</v>
      </c>
      <c r="H128" s="4" t="s">
        <v>6</v>
      </c>
      <c r="I128" s="101">
        <f>(Dados!$J$2+Dados!I131/10)/10</f>
        <v>2.967</v>
      </c>
      <c r="J128" s="101">
        <f>(Dados!$J$3+Dados!J131)/10</f>
        <v>1.988</v>
      </c>
      <c r="K128" s="101">
        <f>(Dados!$J$3+Dados!K131)/10</f>
        <v>1.988</v>
      </c>
      <c r="L128" s="45" t="str">
        <f t="shared" si="11"/>
        <v>11.726</v>
      </c>
      <c r="M128" s="46">
        <f>IF(Dados!L131="","",Dados!L131)</f>
      </c>
      <c r="N128" s="45" t="e">
        <f t="shared" si="12"/>
        <v>#VALUE!</v>
      </c>
      <c r="O128" s="47" t="e">
        <f>FIXED(((M128-M129)/M129)*100,1)</f>
        <v>#VALUE!</v>
      </c>
    </row>
    <row r="129" spans="1:15" ht="18.75" customHeight="1" thickBot="1">
      <c r="A129" s="3">
        <f>IF(Dados!A132="","",Dados!A132)</f>
      </c>
      <c r="B129" s="3">
        <f>IF(Dados!B132="","",Dados!B132)</f>
      </c>
      <c r="C129" s="3">
        <f>IF(Dados!C132="","",Dados!C132)</f>
      </c>
      <c r="D129" s="3">
        <f>IF(Dados!D132="","",Dados!D132)</f>
      </c>
      <c r="E129" s="3">
        <f>IF(Dados!E132="","",Dados!E132)</f>
      </c>
      <c r="F129" s="3">
        <f>IF(Dados!F132="","",Dados!F132)</f>
      </c>
      <c r="G129" s="41">
        <f>G126</f>
        <v>0</v>
      </c>
      <c r="H129" s="63" t="s">
        <v>8</v>
      </c>
      <c r="I129" s="101">
        <f>(Dados!$J$2+Dados!I132/10)/10</f>
        <v>2.967</v>
      </c>
      <c r="J129" s="101">
        <f>(Dados!$J$3+Dados!J132)/10</f>
        <v>1.988</v>
      </c>
      <c r="K129" s="101">
        <f>(Dados!$J$3+Dados!K132)/10</f>
        <v>1.988</v>
      </c>
      <c r="L129" s="45" t="str">
        <f t="shared" si="11"/>
        <v>11.726</v>
      </c>
      <c r="M129" s="46">
        <f>IF(Dados!L132="","",Dados!L132)</f>
      </c>
      <c r="N129" s="45" t="e">
        <f t="shared" si="12"/>
        <v>#VALUE!</v>
      </c>
      <c r="O129" s="47" t="e">
        <f>FIXED(((M129-M129)/M129)*100,1)</f>
        <v>#VALUE!</v>
      </c>
    </row>
    <row r="130" spans="1:15" ht="18.75" customHeight="1" thickBot="1">
      <c r="A130" s="42">
        <f>IF(Dados!A133="","",Dados!A133)</f>
      </c>
      <c r="B130" s="42">
        <f>IF(Dados!B133="","",Dados!B133)</f>
      </c>
      <c r="C130" s="42">
        <f>IF(Dados!C133="","",Dados!C133)</f>
      </c>
      <c r="D130" s="3">
        <f>IF(Dados!D133="","",Dados!D133)</f>
      </c>
      <c r="E130" s="3">
        <f>IF(Dados!E133="","",Dados!E133)</f>
      </c>
      <c r="F130" s="3">
        <f>IF(Dados!F133="","",Dados!F133)</f>
      </c>
      <c r="G130" s="43"/>
      <c r="H130" s="4" t="s">
        <v>41</v>
      </c>
      <c r="I130" s="101">
        <f>(Dados!$J$2+Dados!I133/10)/10</f>
        <v>2.967</v>
      </c>
      <c r="J130" s="101">
        <f>(Dados!$J$3+Dados!J133)/10</f>
        <v>1.988</v>
      </c>
      <c r="K130" s="101">
        <f>(Dados!$J$3+Dados!K133)/10</f>
        <v>1.988</v>
      </c>
      <c r="L130" s="45" t="str">
        <f t="shared" si="11"/>
        <v>11.726</v>
      </c>
      <c r="M130" s="46">
        <f>IF(Dados!L133="","",Dados!L133)</f>
      </c>
      <c r="N130" s="39"/>
      <c r="O130" s="47" t="e">
        <f>FIXED(((M130-M133)/M133)*100,1)</f>
        <v>#VALUE!</v>
      </c>
    </row>
    <row r="131" spans="1:15" ht="18.75" customHeight="1" thickBot="1">
      <c r="A131" s="3">
        <f>IF(Dados!A134="","",Dados!A134)</f>
      </c>
      <c r="B131" s="3">
        <f>IF(Dados!B134="","",Dados!B134)</f>
      </c>
      <c r="C131" s="3">
        <f>IF(Dados!C134="","",Dados!C134)</f>
      </c>
      <c r="D131" s="3">
        <f>IF(Dados!D134="","",Dados!D134)</f>
      </c>
      <c r="E131" s="3">
        <f>IF(Dados!E134="","",Dados!E134)</f>
      </c>
      <c r="F131" s="3">
        <f>IF(Dados!F134="","",Dados!F134)</f>
      </c>
      <c r="G131" s="41">
        <f>G130</f>
        <v>0</v>
      </c>
      <c r="H131" s="4" t="s">
        <v>7</v>
      </c>
      <c r="I131" s="101">
        <f>(Dados!$J$2+Dados!I134/10)/10</f>
        <v>2.967</v>
      </c>
      <c r="J131" s="101">
        <f>(Dados!$J$3+Dados!J134)/10</f>
        <v>1.988</v>
      </c>
      <c r="K131" s="101">
        <f>(Dados!$J$3+Dados!K134)/10</f>
        <v>1.988</v>
      </c>
      <c r="L131" s="45" t="str">
        <f t="shared" si="11"/>
        <v>11.726</v>
      </c>
      <c r="M131" s="46">
        <f>IF(Dados!L134="","",Dados!L134)</f>
      </c>
      <c r="N131" s="45" t="e">
        <f>FIXED(M131/L131,3)</f>
        <v>#VALUE!</v>
      </c>
      <c r="O131" s="47" t="e">
        <f>FIXED(((M131-M133)/M133)*100,1)</f>
        <v>#VALUE!</v>
      </c>
    </row>
    <row r="132" spans="1:15" ht="18.75" customHeight="1" thickBot="1">
      <c r="A132" s="3">
        <f>IF(Dados!A135="","",Dados!A135)</f>
      </c>
      <c r="B132" s="3">
        <f>IF(Dados!B135="","",Dados!B135)</f>
      </c>
      <c r="C132" s="3">
        <f>IF(Dados!C135="","",Dados!C135)</f>
      </c>
      <c r="D132" s="3">
        <f>IF(Dados!D135="","",Dados!D135)</f>
      </c>
      <c r="E132" s="3">
        <f>IF(Dados!E135="","",Dados!E135)</f>
      </c>
      <c r="F132" s="3">
        <f>IF(Dados!F135="","",Dados!F135)</f>
      </c>
      <c r="G132" s="41">
        <f>G130</f>
        <v>0</v>
      </c>
      <c r="H132" s="4" t="s">
        <v>6</v>
      </c>
      <c r="I132" s="101">
        <f>(Dados!$J$2+Dados!I135/10)/10</f>
        <v>2.967</v>
      </c>
      <c r="J132" s="101">
        <f>(Dados!$J$3+Dados!J135)/10</f>
        <v>1.988</v>
      </c>
      <c r="K132" s="101">
        <f>(Dados!$J$3+Dados!K135)/10</f>
        <v>1.988</v>
      </c>
      <c r="L132" s="45" t="str">
        <f t="shared" si="11"/>
        <v>11.726</v>
      </c>
      <c r="M132" s="46">
        <f>IF(Dados!L135="","",Dados!L135)</f>
      </c>
      <c r="N132" s="45" t="e">
        <f t="shared" si="12"/>
        <v>#VALUE!</v>
      </c>
      <c r="O132" s="47" t="e">
        <f>FIXED(((M132-M133)/M133)*100,1)</f>
        <v>#VALUE!</v>
      </c>
    </row>
    <row r="133" spans="1:15" ht="18.75" customHeight="1" thickBot="1">
      <c r="A133" s="3">
        <f>IF(Dados!A136="","",Dados!A136)</f>
      </c>
      <c r="B133" s="3">
        <f>IF(Dados!B136="","",Dados!B136)</f>
      </c>
      <c r="C133" s="3">
        <f>IF(Dados!C136="","",Dados!C136)</f>
      </c>
      <c r="D133" s="3">
        <f>IF(Dados!D136="","",Dados!D136)</f>
      </c>
      <c r="E133" s="3">
        <f>IF(Dados!E136="","",Dados!E136)</f>
      </c>
      <c r="F133" s="3">
        <f>IF(Dados!F136="","",Dados!F136)</f>
      </c>
      <c r="G133" s="41">
        <f>G130</f>
        <v>0</v>
      </c>
      <c r="H133" s="63" t="s">
        <v>8</v>
      </c>
      <c r="I133" s="101">
        <f>(Dados!$J$2+Dados!I136/10)/10</f>
        <v>2.967</v>
      </c>
      <c r="J133" s="101">
        <f>(Dados!$J$3+Dados!J136)/10</f>
        <v>1.988</v>
      </c>
      <c r="K133" s="101">
        <f>(Dados!$J$3+Dados!K136)/10</f>
        <v>1.988</v>
      </c>
      <c r="L133" s="45" t="str">
        <f t="shared" si="11"/>
        <v>11.726</v>
      </c>
      <c r="M133" s="46">
        <f>IF(Dados!L136="","",Dados!L136)</f>
      </c>
      <c r="N133" s="45" t="e">
        <f t="shared" si="12"/>
        <v>#VALUE!</v>
      </c>
      <c r="O133" s="47" t="e">
        <f>FIXED(((M133-M133)/M133)*100,1)</f>
        <v>#VALUE!</v>
      </c>
    </row>
    <row r="134" spans="1:15" ht="18.75" customHeight="1" thickBot="1">
      <c r="A134" s="42">
        <f>IF(Dados!A137="","",Dados!A137)</f>
      </c>
      <c r="B134" s="42">
        <f>IF(Dados!B137="","",Dados!B137)</f>
      </c>
      <c r="C134" s="42">
        <f>IF(Dados!C137="","",Dados!C137)</f>
      </c>
      <c r="D134" s="3">
        <f>IF(Dados!D137="","",Dados!D137)</f>
      </c>
      <c r="E134" s="3">
        <f>IF(Dados!E137="","",Dados!E137)</f>
      </c>
      <c r="F134" s="3">
        <f>IF(Dados!F137="","",Dados!F137)</f>
      </c>
      <c r="G134" s="43"/>
      <c r="H134" s="4" t="s">
        <v>41</v>
      </c>
      <c r="I134" s="101">
        <f>(Dados!$J$2+Dados!I137/10)/10</f>
        <v>2.967</v>
      </c>
      <c r="J134" s="101">
        <f>(Dados!$J$3+Dados!J137)/10</f>
        <v>1.988</v>
      </c>
      <c r="K134" s="101">
        <f>(Dados!$J$3+Dados!K137)/10</f>
        <v>1.988</v>
      </c>
      <c r="L134" s="45" t="str">
        <f t="shared" si="11"/>
        <v>11.726</v>
      </c>
      <c r="M134" s="46">
        <f>IF(Dados!L137="","",Dados!L137)</f>
      </c>
      <c r="N134" s="39"/>
      <c r="O134" s="47" t="e">
        <f>FIXED(((M134-M137)/M137)*100,1)</f>
        <v>#VALUE!</v>
      </c>
    </row>
    <row r="135" spans="1:15" ht="18.75" customHeight="1" thickBot="1">
      <c r="A135" s="3">
        <f>IF(Dados!A138="","",Dados!A138)</f>
      </c>
      <c r="B135" s="3">
        <f>IF(Dados!B138="","",Dados!B138)</f>
      </c>
      <c r="C135" s="3">
        <f>IF(Dados!C138="","",Dados!C138)</f>
      </c>
      <c r="D135" s="3">
        <f>IF(Dados!D138="","",Dados!D138)</f>
      </c>
      <c r="E135" s="3">
        <f>IF(Dados!E138="","",Dados!E138)</f>
      </c>
      <c r="F135" s="3">
        <f>IF(Dados!F138="","",Dados!F138)</f>
      </c>
      <c r="G135" s="41">
        <f>G134</f>
        <v>0</v>
      </c>
      <c r="H135" s="4" t="s">
        <v>7</v>
      </c>
      <c r="I135" s="101">
        <f>(Dados!$J$2+Dados!I138/10)/10</f>
        <v>2.967</v>
      </c>
      <c r="J135" s="101">
        <f>(Dados!$J$3+Dados!J138)/10</f>
        <v>1.988</v>
      </c>
      <c r="K135" s="101">
        <f>(Dados!$J$3+Dados!K138)/10</f>
        <v>1.988</v>
      </c>
      <c r="L135" s="45" t="str">
        <f aca="true" t="shared" si="13" ref="L135:L150">FIXED(I135*J135*K135,3)</f>
        <v>11.726</v>
      </c>
      <c r="M135" s="46">
        <f>IF(Dados!L138="","",Dados!L138)</f>
      </c>
      <c r="N135" s="45" t="e">
        <f>FIXED(M135/L135,3)</f>
        <v>#VALUE!</v>
      </c>
      <c r="O135" s="47" t="e">
        <f>FIXED(((M135-M137)/M137)*100,1)</f>
        <v>#VALUE!</v>
      </c>
    </row>
    <row r="136" spans="1:15" ht="18.75" customHeight="1" thickBot="1">
      <c r="A136" s="3">
        <f>IF(Dados!A139="","",Dados!A139)</f>
      </c>
      <c r="B136" s="3">
        <f>IF(Dados!B139="","",Dados!B139)</f>
      </c>
      <c r="C136" s="3">
        <f>IF(Dados!C139="","",Dados!C139)</f>
      </c>
      <c r="D136" s="3">
        <f>IF(Dados!D139="","",Dados!D139)</f>
      </c>
      <c r="E136" s="3">
        <f>IF(Dados!E139="","",Dados!E139)</f>
      </c>
      <c r="F136" s="3">
        <f>IF(Dados!F139="","",Dados!F139)</f>
      </c>
      <c r="G136" s="41">
        <f>G134</f>
        <v>0</v>
      </c>
      <c r="H136" s="4" t="s">
        <v>6</v>
      </c>
      <c r="I136" s="101">
        <f>(Dados!$J$2+Dados!I139/10)/10</f>
        <v>2.967</v>
      </c>
      <c r="J136" s="101">
        <f>(Dados!$J$3+Dados!J139)/10</f>
        <v>1.988</v>
      </c>
      <c r="K136" s="101">
        <f>(Dados!$J$3+Dados!K139)/10</f>
        <v>1.988</v>
      </c>
      <c r="L136" s="45" t="str">
        <f t="shared" si="13"/>
        <v>11.726</v>
      </c>
      <c r="M136" s="46">
        <f>IF(Dados!L139="","",Dados!L139)</f>
      </c>
      <c r="N136" s="45" t="e">
        <f t="shared" si="12"/>
        <v>#VALUE!</v>
      </c>
      <c r="O136" s="47" t="e">
        <f>FIXED(((M136-M137)/M137)*100,1)</f>
        <v>#VALUE!</v>
      </c>
    </row>
    <row r="137" spans="1:15" ht="18.75" customHeight="1" thickBot="1">
      <c r="A137" s="3">
        <f>IF(Dados!A140="","",Dados!A140)</f>
      </c>
      <c r="B137" s="3">
        <f>IF(Dados!B140="","",Dados!B140)</f>
      </c>
      <c r="C137" s="3">
        <f>IF(Dados!C140="","",Dados!C140)</f>
      </c>
      <c r="D137" s="3">
        <f>IF(Dados!D140="","",Dados!D140)</f>
      </c>
      <c r="E137" s="3">
        <f>IF(Dados!E140="","",Dados!E140)</f>
      </c>
      <c r="F137" s="3">
        <f>IF(Dados!F140="","",Dados!F140)</f>
      </c>
      <c r="G137" s="41">
        <f>G134</f>
        <v>0</v>
      </c>
      <c r="H137" s="63" t="s">
        <v>8</v>
      </c>
      <c r="I137" s="101">
        <f>(Dados!$J$2+Dados!I140/10)/10</f>
        <v>2.967</v>
      </c>
      <c r="J137" s="101">
        <f>(Dados!$J$3+Dados!J140)/10</f>
        <v>1.988</v>
      </c>
      <c r="K137" s="101">
        <f>(Dados!$J$3+Dados!K140)/10</f>
        <v>1.988</v>
      </c>
      <c r="L137" s="45" t="str">
        <f t="shared" si="13"/>
        <v>11.726</v>
      </c>
      <c r="M137" s="46">
        <f>IF(Dados!L140="","",Dados!L140)</f>
      </c>
      <c r="N137" s="45" t="e">
        <f t="shared" si="12"/>
        <v>#VALUE!</v>
      </c>
      <c r="O137" s="47" t="e">
        <f>FIXED(((M137-M137)/M137)*100,1)</f>
        <v>#VALUE!</v>
      </c>
    </row>
    <row r="138" spans="1:15" ht="18.75" customHeight="1" thickBot="1">
      <c r="A138" s="42">
        <f>IF(Dados!A141="","",Dados!A141)</f>
      </c>
      <c r="B138" s="42">
        <f>IF(Dados!B141="","",Dados!B141)</f>
      </c>
      <c r="C138" s="42">
        <f>IF(Dados!C141="","",Dados!C141)</f>
      </c>
      <c r="D138" s="3">
        <f>IF(Dados!D141="","",Dados!D141)</f>
      </c>
      <c r="E138" s="3">
        <f>IF(Dados!E141="","",Dados!E141)</f>
      </c>
      <c r="F138" s="3">
        <f>IF(Dados!F141="","",Dados!F141)</f>
      </c>
      <c r="G138" s="43"/>
      <c r="H138" s="4" t="s">
        <v>41</v>
      </c>
      <c r="I138" s="101">
        <f>(Dados!$J$2+Dados!I141/10)/10</f>
        <v>2.967</v>
      </c>
      <c r="J138" s="101">
        <f>(Dados!$J$3+Dados!J141)/10</f>
        <v>1.988</v>
      </c>
      <c r="K138" s="101">
        <f>(Dados!$J$3+Dados!K141)/10</f>
        <v>1.988</v>
      </c>
      <c r="L138" s="45" t="str">
        <f t="shared" si="13"/>
        <v>11.726</v>
      </c>
      <c r="M138" s="46">
        <f>IF(Dados!L141="","",Dados!L141)</f>
      </c>
      <c r="N138" s="39"/>
      <c r="O138" s="47" t="e">
        <f>FIXED(((M138-M141)/M141)*100,1)</f>
        <v>#VALUE!</v>
      </c>
    </row>
    <row r="139" spans="1:15" ht="18.75" customHeight="1" thickBot="1">
      <c r="A139" s="3">
        <f>IF(Dados!A142="","",Dados!A142)</f>
      </c>
      <c r="B139" s="3">
        <f>IF(Dados!B142="","",Dados!B142)</f>
      </c>
      <c r="C139" s="3">
        <f>IF(Dados!C142="","",Dados!C142)</f>
      </c>
      <c r="D139" s="3">
        <f>IF(Dados!D142="","",Dados!D142)</f>
      </c>
      <c r="E139" s="3">
        <f>IF(Dados!E142="","",Dados!E142)</f>
      </c>
      <c r="F139" s="3">
        <f>IF(Dados!F142="","",Dados!F142)</f>
      </c>
      <c r="G139" s="41">
        <f>G138</f>
        <v>0</v>
      </c>
      <c r="H139" s="4" t="s">
        <v>7</v>
      </c>
      <c r="I139" s="101">
        <f>(Dados!$J$2+Dados!I142/10)/10</f>
        <v>2.967</v>
      </c>
      <c r="J139" s="101">
        <f>(Dados!$J$3+Dados!J142)/10</f>
        <v>1.988</v>
      </c>
      <c r="K139" s="101">
        <f>(Dados!$J$3+Dados!K142)/10</f>
        <v>1.988</v>
      </c>
      <c r="L139" s="45" t="str">
        <f t="shared" si="13"/>
        <v>11.726</v>
      </c>
      <c r="M139" s="46">
        <f>IF(Dados!L142="","",Dados!L142)</f>
      </c>
      <c r="N139" s="45" t="e">
        <f aca="true" t="shared" si="14" ref="N139:N153">FIXED(M139/L139,3)</f>
        <v>#VALUE!</v>
      </c>
      <c r="O139" s="47" t="e">
        <f>FIXED(((M139-M141)/M141)*100,1)</f>
        <v>#VALUE!</v>
      </c>
    </row>
    <row r="140" spans="1:15" ht="18.75" customHeight="1" thickBot="1">
      <c r="A140" s="3">
        <f>IF(Dados!A143="","",Dados!A143)</f>
      </c>
      <c r="B140" s="3">
        <f>IF(Dados!B143="","",Dados!B143)</f>
      </c>
      <c r="C140" s="3">
        <f>IF(Dados!C143="","",Dados!C143)</f>
      </c>
      <c r="D140" s="3">
        <f>IF(Dados!D143="","",Dados!D143)</f>
      </c>
      <c r="E140" s="3">
        <f>IF(Dados!E143="","",Dados!E143)</f>
      </c>
      <c r="F140" s="3">
        <f>IF(Dados!F143="","",Dados!F143)</f>
      </c>
      <c r="G140" s="41">
        <f>G138</f>
        <v>0</v>
      </c>
      <c r="H140" s="4" t="s">
        <v>6</v>
      </c>
      <c r="I140" s="101">
        <f>(Dados!$J$2+Dados!I143/10)/10</f>
        <v>2.967</v>
      </c>
      <c r="J140" s="101">
        <f>(Dados!$J$3+Dados!J143)/10</f>
        <v>1.988</v>
      </c>
      <c r="K140" s="101">
        <f>(Dados!$J$3+Dados!K143)/10</f>
        <v>1.988</v>
      </c>
      <c r="L140" s="45" t="str">
        <f t="shared" si="13"/>
        <v>11.726</v>
      </c>
      <c r="M140" s="46">
        <f>IF(Dados!L143="","",Dados!L143)</f>
      </c>
      <c r="N140" s="45" t="e">
        <f t="shared" si="14"/>
        <v>#VALUE!</v>
      </c>
      <c r="O140" s="47" t="e">
        <f>FIXED(((M140-M141)/M141)*100,1)</f>
        <v>#VALUE!</v>
      </c>
    </row>
    <row r="141" spans="1:15" ht="18.75" customHeight="1" thickBot="1">
      <c r="A141" s="3">
        <f>IF(Dados!A144="","",Dados!A144)</f>
      </c>
      <c r="B141" s="3">
        <f>IF(Dados!B144="","",Dados!B144)</f>
      </c>
      <c r="C141" s="3">
        <f>IF(Dados!C144="","",Dados!C144)</f>
      </c>
      <c r="D141" s="3">
        <f>IF(Dados!D144="","",Dados!D144)</f>
      </c>
      <c r="E141" s="3">
        <f>IF(Dados!E144="","",Dados!E144)</f>
      </c>
      <c r="F141" s="3">
        <f>IF(Dados!F144="","",Dados!F144)</f>
      </c>
      <c r="G141" s="41">
        <f>G138</f>
        <v>0</v>
      </c>
      <c r="H141" s="63" t="s">
        <v>8</v>
      </c>
      <c r="I141" s="101">
        <f>(Dados!$J$2+Dados!I144/10)/10</f>
        <v>2.967</v>
      </c>
      <c r="J141" s="101">
        <f>(Dados!$J$3+Dados!J144)/10</f>
        <v>1.988</v>
      </c>
      <c r="K141" s="101">
        <f>(Dados!$J$3+Dados!K144)/10</f>
        <v>1.988</v>
      </c>
      <c r="L141" s="45" t="str">
        <f t="shared" si="13"/>
        <v>11.726</v>
      </c>
      <c r="M141" s="46">
        <f>IF(Dados!L144="","",Dados!L144)</f>
      </c>
      <c r="N141" s="45" t="e">
        <f t="shared" si="14"/>
        <v>#VALUE!</v>
      </c>
      <c r="O141" s="47" t="e">
        <f>FIXED(((M141-M141)/M141)*100,1)</f>
        <v>#VALUE!</v>
      </c>
    </row>
    <row r="142" spans="1:15" ht="18.75" customHeight="1" thickBot="1">
      <c r="A142" s="42">
        <f>IF(Dados!A145="","",Dados!A145)</f>
      </c>
      <c r="B142" s="42">
        <f>IF(Dados!B145="","",Dados!B145)</f>
      </c>
      <c r="C142" s="42">
        <f>IF(Dados!C145="","",Dados!C145)</f>
      </c>
      <c r="D142" s="3">
        <f>IF(Dados!D145="","",Dados!D145)</f>
      </c>
      <c r="E142" s="3">
        <f>IF(Dados!E145="","",Dados!E145)</f>
      </c>
      <c r="F142" s="3">
        <f>IF(Dados!F145="","",Dados!F145)</f>
      </c>
      <c r="G142" s="43"/>
      <c r="H142" s="4" t="s">
        <v>41</v>
      </c>
      <c r="I142" s="101">
        <f>(Dados!$J$2+Dados!I145/10)/10</f>
        <v>2.967</v>
      </c>
      <c r="J142" s="101">
        <f>(Dados!$J$3+Dados!J145)/10</f>
        <v>1.988</v>
      </c>
      <c r="K142" s="101">
        <f>(Dados!$J$3+Dados!K145)/10</f>
        <v>1.988</v>
      </c>
      <c r="L142" s="45" t="str">
        <f t="shared" si="13"/>
        <v>11.726</v>
      </c>
      <c r="M142" s="46">
        <f>IF(Dados!L145="","",Dados!L145)</f>
      </c>
      <c r="N142" s="39"/>
      <c r="O142" s="47" t="e">
        <f>FIXED(((M142-M145)/M145)*100,1)</f>
        <v>#VALUE!</v>
      </c>
    </row>
    <row r="143" spans="1:15" ht="18.75" customHeight="1" thickBot="1">
      <c r="A143" s="3">
        <f>IF(Dados!A146="","",Dados!A146)</f>
      </c>
      <c r="B143" s="3">
        <f>IF(Dados!B146="","",Dados!B146)</f>
      </c>
      <c r="C143" s="3">
        <f>IF(Dados!C146="","",Dados!C146)</f>
      </c>
      <c r="D143" s="3">
        <f>IF(Dados!D146="","",Dados!D146)</f>
      </c>
      <c r="E143" s="3">
        <f>IF(Dados!E146="","",Dados!E146)</f>
      </c>
      <c r="F143" s="3">
        <f>IF(Dados!F146="","",Dados!F146)</f>
      </c>
      <c r="G143" s="41">
        <f>G142</f>
        <v>0</v>
      </c>
      <c r="H143" s="4" t="s">
        <v>7</v>
      </c>
      <c r="I143" s="101">
        <f>(Dados!$J$2+Dados!I146/10)/10</f>
        <v>2.967</v>
      </c>
      <c r="J143" s="101">
        <f>(Dados!$J$3+Dados!J146)/10</f>
        <v>1.988</v>
      </c>
      <c r="K143" s="101">
        <f>(Dados!$J$3+Dados!K146)/10</f>
        <v>1.988</v>
      </c>
      <c r="L143" s="45" t="str">
        <f t="shared" si="13"/>
        <v>11.726</v>
      </c>
      <c r="M143" s="46">
        <f>IF(Dados!L146="","",Dados!L146)</f>
      </c>
      <c r="N143" s="45" t="e">
        <f>FIXED(M143/L143,3)</f>
        <v>#VALUE!</v>
      </c>
      <c r="O143" s="47" t="e">
        <f>FIXED(((M143-M145)/M145)*100,1)</f>
        <v>#VALUE!</v>
      </c>
    </row>
    <row r="144" spans="1:15" ht="18.75" customHeight="1" thickBot="1">
      <c r="A144" s="3">
        <f>IF(Dados!A147="","",Dados!A147)</f>
      </c>
      <c r="B144" s="3">
        <f>IF(Dados!B147="","",Dados!B147)</f>
      </c>
      <c r="C144" s="3">
        <f>IF(Dados!C147="","",Dados!C147)</f>
      </c>
      <c r="D144" s="3">
        <f>IF(Dados!D147="","",Dados!D147)</f>
      </c>
      <c r="E144" s="3">
        <f>IF(Dados!E147="","",Dados!E147)</f>
      </c>
      <c r="F144" s="3">
        <f>IF(Dados!F147="","",Dados!F147)</f>
      </c>
      <c r="G144" s="41">
        <f>G142</f>
        <v>0</v>
      </c>
      <c r="H144" s="4" t="s">
        <v>6</v>
      </c>
      <c r="I144" s="101">
        <f>(Dados!$J$2+Dados!I147/10)/10</f>
        <v>2.967</v>
      </c>
      <c r="J144" s="101">
        <f>(Dados!$J$3+Dados!J147)/10</f>
        <v>1.988</v>
      </c>
      <c r="K144" s="101">
        <f>(Dados!$J$3+Dados!K147)/10</f>
        <v>1.988</v>
      </c>
      <c r="L144" s="45" t="str">
        <f t="shared" si="13"/>
        <v>11.726</v>
      </c>
      <c r="M144" s="46">
        <f>IF(Dados!L147="","",Dados!L147)</f>
      </c>
      <c r="N144" s="45" t="e">
        <f t="shared" si="14"/>
        <v>#VALUE!</v>
      </c>
      <c r="O144" s="47" t="e">
        <f>FIXED(((M144-M145)/M145)*100,1)</f>
        <v>#VALUE!</v>
      </c>
    </row>
    <row r="145" spans="1:15" ht="18.75" customHeight="1" thickBot="1">
      <c r="A145" s="3">
        <f>IF(Dados!A148="","",Dados!A148)</f>
      </c>
      <c r="B145" s="3">
        <f>IF(Dados!B148="","",Dados!B148)</f>
      </c>
      <c r="C145" s="3">
        <f>IF(Dados!C148="","",Dados!C148)</f>
      </c>
      <c r="D145" s="3">
        <f>IF(Dados!D148="","",Dados!D148)</f>
      </c>
      <c r="E145" s="3">
        <f>IF(Dados!E148="","",Dados!E148)</f>
      </c>
      <c r="F145" s="3">
        <f>IF(Dados!F148="","",Dados!F148)</f>
      </c>
      <c r="G145" s="41">
        <f>G142</f>
        <v>0</v>
      </c>
      <c r="H145" s="63" t="s">
        <v>8</v>
      </c>
      <c r="I145" s="101">
        <f>(Dados!$J$2+Dados!I148/10)/10</f>
        <v>2.967</v>
      </c>
      <c r="J145" s="101">
        <f>(Dados!$J$3+Dados!J148)/10</f>
        <v>1.988</v>
      </c>
      <c r="K145" s="101">
        <f>(Dados!$J$3+Dados!K148)/10</f>
        <v>1.988</v>
      </c>
      <c r="L145" s="45" t="str">
        <f t="shared" si="13"/>
        <v>11.726</v>
      </c>
      <c r="M145" s="46">
        <f>IF(Dados!L148="","",Dados!L148)</f>
      </c>
      <c r="N145" s="45" t="e">
        <f t="shared" si="14"/>
        <v>#VALUE!</v>
      </c>
      <c r="O145" s="47" t="e">
        <f>FIXED(((M145-M145)/M145)*100,1)</f>
        <v>#VALUE!</v>
      </c>
    </row>
    <row r="146" spans="1:15" ht="18.75" customHeight="1" thickBot="1">
      <c r="A146" s="42">
        <f>IF(Dados!A149="","",Dados!A149)</f>
      </c>
      <c r="B146" s="42">
        <f>IF(Dados!B149="","",Dados!B149)</f>
      </c>
      <c r="C146" s="42">
        <f>IF(Dados!C149="","",Dados!C149)</f>
      </c>
      <c r="D146" s="3">
        <f>IF(Dados!D149="","",Dados!D149)</f>
      </c>
      <c r="E146" s="3">
        <f>IF(Dados!E149="","",Dados!E149)</f>
      </c>
      <c r="F146" s="3">
        <f>IF(Dados!F149="","",Dados!F149)</f>
      </c>
      <c r="G146" s="43"/>
      <c r="H146" s="4" t="s">
        <v>41</v>
      </c>
      <c r="I146" s="101">
        <f>(Dados!$J$2+Dados!I149/10)/10</f>
        <v>2.967</v>
      </c>
      <c r="J146" s="101">
        <f>(Dados!$J$3+Dados!J149)/10</f>
        <v>1.988</v>
      </c>
      <c r="K146" s="101">
        <f>(Dados!$J$3+Dados!K149)/10</f>
        <v>1.988</v>
      </c>
      <c r="L146" s="45" t="str">
        <f t="shared" si="13"/>
        <v>11.726</v>
      </c>
      <c r="M146" s="46">
        <f>IF(Dados!L149="","",Dados!L149)</f>
      </c>
      <c r="N146" s="39"/>
      <c r="O146" s="47" t="e">
        <f>FIXED(((M146-M149)/M149)*100,1)</f>
        <v>#VALUE!</v>
      </c>
    </row>
    <row r="147" spans="1:15" ht="18.75" customHeight="1" thickBot="1">
      <c r="A147" s="3">
        <f>IF(Dados!A150="","",Dados!A150)</f>
      </c>
      <c r="B147" s="3">
        <f>IF(Dados!B150="","",Dados!B150)</f>
      </c>
      <c r="C147" s="3">
        <f>IF(Dados!C150="","",Dados!C150)</f>
      </c>
      <c r="D147" s="3">
        <f>IF(Dados!D150="","",Dados!D150)</f>
      </c>
      <c r="E147" s="3">
        <f>IF(Dados!E150="","",Dados!E150)</f>
      </c>
      <c r="F147" s="3">
        <f>IF(Dados!F150="","",Dados!F150)</f>
      </c>
      <c r="G147" s="41">
        <f>G146</f>
        <v>0</v>
      </c>
      <c r="H147" s="4" t="s">
        <v>7</v>
      </c>
      <c r="I147" s="101">
        <f>(Dados!$J$2+Dados!I150/10)/10</f>
        <v>2.967</v>
      </c>
      <c r="J147" s="101">
        <f>(Dados!$J$3+Dados!J150)/10</f>
        <v>1.988</v>
      </c>
      <c r="K147" s="101">
        <f>(Dados!$J$3+Dados!K150)/10</f>
        <v>1.988</v>
      </c>
      <c r="L147" s="45" t="str">
        <f t="shared" si="13"/>
        <v>11.726</v>
      </c>
      <c r="M147" s="46">
        <f>IF(Dados!L150="","",Dados!L150)</f>
      </c>
      <c r="N147" s="45" t="e">
        <f>FIXED(M147/L147,3)</f>
        <v>#VALUE!</v>
      </c>
      <c r="O147" s="47" t="e">
        <f>FIXED(((M147-M149)/M149)*100,1)</f>
        <v>#VALUE!</v>
      </c>
    </row>
    <row r="148" spans="1:15" ht="18.75" customHeight="1" thickBot="1">
      <c r="A148" s="3">
        <f>IF(Dados!A151="","",Dados!A151)</f>
      </c>
      <c r="B148" s="3">
        <f>IF(Dados!B151="","",Dados!B151)</f>
      </c>
      <c r="C148" s="3">
        <f>IF(Dados!C151="","",Dados!C151)</f>
      </c>
      <c r="D148" s="3">
        <f>IF(Dados!D151="","",Dados!D151)</f>
      </c>
      <c r="E148" s="3">
        <f>IF(Dados!E151="","",Dados!E151)</f>
      </c>
      <c r="F148" s="3">
        <f>IF(Dados!F151="","",Dados!F151)</f>
      </c>
      <c r="G148" s="41">
        <f>G146</f>
        <v>0</v>
      </c>
      <c r="H148" s="4" t="s">
        <v>6</v>
      </c>
      <c r="I148" s="101">
        <f>(Dados!$J$2+Dados!I151/10)/10</f>
        <v>2.967</v>
      </c>
      <c r="J148" s="101">
        <f>(Dados!$J$3+Dados!J151)/10</f>
        <v>1.988</v>
      </c>
      <c r="K148" s="101">
        <f>(Dados!$J$3+Dados!K151)/10</f>
        <v>1.988</v>
      </c>
      <c r="L148" s="45" t="str">
        <f t="shared" si="13"/>
        <v>11.726</v>
      </c>
      <c r="M148" s="46">
        <f>IF(Dados!L151="","",Dados!L151)</f>
      </c>
      <c r="N148" s="45" t="e">
        <f t="shared" si="14"/>
        <v>#VALUE!</v>
      </c>
      <c r="O148" s="47" t="e">
        <f>FIXED(((M148-M149)/M149)*100,1)</f>
        <v>#VALUE!</v>
      </c>
    </row>
    <row r="149" spans="1:15" ht="18.75" customHeight="1" thickBot="1">
      <c r="A149" s="3">
        <f>IF(Dados!A152="","",Dados!A152)</f>
      </c>
      <c r="B149" s="3">
        <f>IF(Dados!B152="","",Dados!B152)</f>
      </c>
      <c r="C149" s="3">
        <f>IF(Dados!C152="","",Dados!C152)</f>
      </c>
      <c r="D149" s="3">
        <f>IF(Dados!D152="","",Dados!D152)</f>
      </c>
      <c r="E149" s="3">
        <f>IF(Dados!E152="","",Dados!E152)</f>
      </c>
      <c r="F149" s="3">
        <f>IF(Dados!F152="","",Dados!F152)</f>
      </c>
      <c r="G149" s="41">
        <f>G146</f>
        <v>0</v>
      </c>
      <c r="H149" s="63" t="s">
        <v>8</v>
      </c>
      <c r="I149" s="101">
        <f>(Dados!$J$2+Dados!I152/10)/10</f>
        <v>2.967</v>
      </c>
      <c r="J149" s="101">
        <f>(Dados!$J$3+Dados!J152)/10</f>
        <v>1.988</v>
      </c>
      <c r="K149" s="101">
        <f>(Dados!$J$3+Dados!K152)/10</f>
        <v>1.988</v>
      </c>
      <c r="L149" s="45" t="str">
        <f t="shared" si="13"/>
        <v>11.726</v>
      </c>
      <c r="M149" s="46">
        <f>IF(Dados!L152="","",Dados!L152)</f>
      </c>
      <c r="N149" s="45" t="e">
        <f t="shared" si="14"/>
        <v>#VALUE!</v>
      </c>
      <c r="O149" s="47" t="e">
        <f>FIXED(((M149-M149)/M149)*100,1)</f>
        <v>#VALUE!</v>
      </c>
    </row>
    <row r="150" spans="1:15" ht="18.75" customHeight="1" thickBot="1">
      <c r="A150" s="42">
        <f>IF(Dados!A153="","",Dados!A153)</f>
      </c>
      <c r="B150" s="42">
        <f>IF(Dados!B153="","",Dados!B153)</f>
      </c>
      <c r="C150" s="42">
        <f>IF(Dados!C153="","",Dados!C153)</f>
      </c>
      <c r="D150" s="3">
        <f>IF(Dados!D153="","",Dados!D153)</f>
      </c>
      <c r="E150" s="3">
        <f>IF(Dados!E153="","",Dados!E153)</f>
      </c>
      <c r="F150" s="3">
        <f>IF(Dados!F153="","",Dados!F153)</f>
      </c>
      <c r="G150" s="43"/>
      <c r="H150" s="4" t="s">
        <v>41</v>
      </c>
      <c r="I150" s="101">
        <f>(Dados!$J$2+Dados!I153/10)/10</f>
        <v>2.967</v>
      </c>
      <c r="J150" s="101">
        <f>(Dados!$J$3+Dados!J153)/10</f>
        <v>1.988</v>
      </c>
      <c r="K150" s="101">
        <f>(Dados!$J$3+Dados!K153)/10</f>
        <v>1.988</v>
      </c>
      <c r="L150" s="45" t="str">
        <f t="shared" si="13"/>
        <v>11.726</v>
      </c>
      <c r="M150" s="46">
        <f>IF(Dados!L153="","",Dados!L153)</f>
      </c>
      <c r="N150" s="39"/>
      <c r="O150" s="47" t="e">
        <f>FIXED(((M150-M153)/M153)*100,1)</f>
        <v>#VALUE!</v>
      </c>
    </row>
    <row r="151" spans="1:15" ht="18.75" customHeight="1" thickBot="1">
      <c r="A151" s="3">
        <f>IF(Dados!A154="","",Dados!A154)</f>
      </c>
      <c r="B151" s="3">
        <f>IF(Dados!B154="","",Dados!B154)</f>
      </c>
      <c r="C151" s="3">
        <f>IF(Dados!C154="","",Dados!C154)</f>
      </c>
      <c r="D151" s="3">
        <f>IF(Dados!D154="","",Dados!D154)</f>
      </c>
      <c r="E151" s="3">
        <f>IF(Dados!E154="","",Dados!E154)</f>
      </c>
      <c r="F151" s="3">
        <f>IF(Dados!F154="","",Dados!F154)</f>
      </c>
      <c r="G151" s="41">
        <f>G150</f>
        <v>0</v>
      </c>
      <c r="H151" s="4" t="s">
        <v>7</v>
      </c>
      <c r="I151" s="101">
        <f>(Dados!$J$2+Dados!I154/10)/10</f>
        <v>2.967</v>
      </c>
      <c r="J151" s="101">
        <f>(Dados!$J$3+Dados!J154)/10</f>
        <v>1.988</v>
      </c>
      <c r="K151" s="101">
        <f>(Dados!$J$3+Dados!K154)/10</f>
        <v>1.988</v>
      </c>
      <c r="L151" s="45" t="str">
        <f aca="true" t="shared" si="15" ref="L151:L166">FIXED(I151*J151*K151,3)</f>
        <v>11.726</v>
      </c>
      <c r="M151" s="46">
        <f>IF(Dados!L154="","",Dados!L154)</f>
      </c>
      <c r="N151" s="45" t="e">
        <f>FIXED(M151/L151,3)</f>
        <v>#VALUE!</v>
      </c>
      <c r="O151" s="47" t="e">
        <f>FIXED(((M151-M153)/M153)*100,1)</f>
        <v>#VALUE!</v>
      </c>
    </row>
    <row r="152" spans="1:15" ht="18.75" customHeight="1" thickBot="1">
      <c r="A152" s="3">
        <f>IF(Dados!A155="","",Dados!A155)</f>
      </c>
      <c r="B152" s="3">
        <f>IF(Dados!B155="","",Dados!B155)</f>
      </c>
      <c r="C152" s="3">
        <f>IF(Dados!C155="","",Dados!C155)</f>
      </c>
      <c r="D152" s="3">
        <f>IF(Dados!D155="","",Dados!D155)</f>
      </c>
      <c r="E152" s="3">
        <f>IF(Dados!E155="","",Dados!E155)</f>
      </c>
      <c r="F152" s="3">
        <f>IF(Dados!F155="","",Dados!F155)</f>
      </c>
      <c r="G152" s="41">
        <f>G150</f>
        <v>0</v>
      </c>
      <c r="H152" s="4" t="s">
        <v>6</v>
      </c>
      <c r="I152" s="101">
        <f>(Dados!$J$2+Dados!I155/10)/10</f>
        <v>2.967</v>
      </c>
      <c r="J152" s="101">
        <f>(Dados!$J$3+Dados!J155)/10</f>
        <v>1.988</v>
      </c>
      <c r="K152" s="101">
        <f>(Dados!$J$3+Dados!K155)/10</f>
        <v>1.988</v>
      </c>
      <c r="L152" s="45" t="str">
        <f t="shared" si="15"/>
        <v>11.726</v>
      </c>
      <c r="M152" s="46">
        <f>IF(Dados!L155="","",Dados!L155)</f>
      </c>
      <c r="N152" s="45" t="e">
        <f t="shared" si="14"/>
        <v>#VALUE!</v>
      </c>
      <c r="O152" s="47" t="e">
        <f>FIXED(((M152-M153)/M153)*100,1)</f>
        <v>#VALUE!</v>
      </c>
    </row>
    <row r="153" spans="1:15" ht="18.75" customHeight="1" thickBot="1">
      <c r="A153" s="3">
        <f>IF(Dados!A156="","",Dados!A156)</f>
      </c>
      <c r="B153" s="3">
        <f>IF(Dados!B156="","",Dados!B156)</f>
      </c>
      <c r="C153" s="3">
        <f>IF(Dados!C156="","",Dados!C156)</f>
      </c>
      <c r="D153" s="3">
        <f>IF(Dados!D156="","",Dados!D156)</f>
      </c>
      <c r="E153" s="3">
        <f>IF(Dados!E156="","",Dados!E156)</f>
      </c>
      <c r="F153" s="3">
        <f>IF(Dados!F156="","",Dados!F156)</f>
      </c>
      <c r="G153" s="41">
        <f>G150</f>
        <v>0</v>
      </c>
      <c r="H153" s="63" t="s">
        <v>8</v>
      </c>
      <c r="I153" s="101">
        <f>(Dados!$J$2+Dados!I156/10)/10</f>
        <v>2.967</v>
      </c>
      <c r="J153" s="101">
        <f>(Dados!$J$3+Dados!J156)/10</f>
        <v>1.988</v>
      </c>
      <c r="K153" s="101">
        <f>(Dados!$J$3+Dados!K156)/10</f>
        <v>1.988</v>
      </c>
      <c r="L153" s="45" t="str">
        <f t="shared" si="15"/>
        <v>11.726</v>
      </c>
      <c r="M153" s="46">
        <f>IF(Dados!L156="","",Dados!L156)</f>
      </c>
      <c r="N153" s="45" t="e">
        <f t="shared" si="14"/>
        <v>#VALUE!</v>
      </c>
      <c r="O153" s="47" t="e">
        <f>FIXED(((M153-M153)/M153)*100,1)</f>
        <v>#VALUE!</v>
      </c>
    </row>
    <row r="154" spans="1:15" ht="18.75" customHeight="1" thickBot="1">
      <c r="A154" s="42">
        <f>IF(Dados!A157="","",Dados!A157)</f>
      </c>
      <c r="B154" s="42">
        <f>IF(Dados!B157="","",Dados!B157)</f>
      </c>
      <c r="C154" s="42">
        <f>IF(Dados!C157="","",Dados!C157)</f>
      </c>
      <c r="D154" s="3">
        <f>IF(Dados!D157="","",Dados!D157)</f>
      </c>
      <c r="E154" s="3">
        <f>IF(Dados!E157="","",Dados!E157)</f>
      </c>
      <c r="F154" s="3">
        <f>IF(Dados!F157="","",Dados!F157)</f>
      </c>
      <c r="G154" s="43"/>
      <c r="H154" s="4" t="s">
        <v>41</v>
      </c>
      <c r="I154" s="101">
        <f>(Dados!$J$2+Dados!I157/10)/10</f>
        <v>2.967</v>
      </c>
      <c r="J154" s="101">
        <f>(Dados!$J$3+Dados!J157)/10</f>
        <v>1.988</v>
      </c>
      <c r="K154" s="101">
        <f>(Dados!$J$3+Dados!K157)/10</f>
        <v>1.988</v>
      </c>
      <c r="L154" s="45" t="str">
        <f t="shared" si="15"/>
        <v>11.726</v>
      </c>
      <c r="M154" s="46">
        <f>IF(Dados!L157="","",Dados!L157)</f>
      </c>
      <c r="N154" s="39"/>
      <c r="O154" s="47" t="e">
        <f>FIXED(((M154-M157)/M157)*100,1)</f>
        <v>#VALUE!</v>
      </c>
    </row>
    <row r="155" spans="1:15" ht="18.75" customHeight="1" thickBot="1">
      <c r="A155" s="3">
        <f>IF(Dados!A158="","",Dados!A158)</f>
      </c>
      <c r="B155" s="3">
        <f>IF(Dados!B158="","",Dados!B158)</f>
      </c>
      <c r="C155" s="3">
        <f>IF(Dados!C158="","",Dados!C158)</f>
      </c>
      <c r="D155" s="3">
        <f>IF(Dados!D158="","",Dados!D158)</f>
      </c>
      <c r="E155" s="3">
        <f>IF(Dados!E158="","",Dados!E158)</f>
      </c>
      <c r="F155" s="3">
        <f>IF(Dados!F158="","",Dados!F158)</f>
      </c>
      <c r="G155" s="41">
        <f>G154</f>
        <v>0</v>
      </c>
      <c r="H155" s="4" t="s">
        <v>7</v>
      </c>
      <c r="I155" s="101">
        <f>(Dados!$J$2+Dados!I158/10)/10</f>
        <v>2.967</v>
      </c>
      <c r="J155" s="101">
        <f>(Dados!$J$3+Dados!J158)/10</f>
        <v>1.988</v>
      </c>
      <c r="K155" s="101">
        <f>(Dados!$J$3+Dados!K158)/10</f>
        <v>1.988</v>
      </c>
      <c r="L155" s="45" t="str">
        <f t="shared" si="15"/>
        <v>11.726</v>
      </c>
      <c r="M155" s="46">
        <f>IF(Dados!L158="","",Dados!L158)</f>
      </c>
      <c r="N155" s="45" t="e">
        <f aca="true" t="shared" si="16" ref="N155:N169">FIXED(M155/L155,3)</f>
        <v>#VALUE!</v>
      </c>
      <c r="O155" s="47" t="e">
        <f>FIXED(((M155-M157)/M157)*100,1)</f>
        <v>#VALUE!</v>
      </c>
    </row>
    <row r="156" spans="1:15" ht="18.75" customHeight="1" thickBot="1">
      <c r="A156" s="3">
        <f>IF(Dados!A159="","",Dados!A159)</f>
      </c>
      <c r="B156" s="3">
        <f>IF(Dados!B159="","",Dados!B159)</f>
      </c>
      <c r="C156" s="3">
        <f>IF(Dados!C159="","",Dados!C159)</f>
      </c>
      <c r="D156" s="3">
        <f>IF(Dados!D159="","",Dados!D159)</f>
      </c>
      <c r="E156" s="3">
        <f>IF(Dados!E159="","",Dados!E159)</f>
      </c>
      <c r="F156" s="3">
        <f>IF(Dados!F159="","",Dados!F159)</f>
      </c>
      <c r="G156" s="41">
        <f>G154</f>
        <v>0</v>
      </c>
      <c r="H156" s="4" t="s">
        <v>6</v>
      </c>
      <c r="I156" s="101">
        <f>(Dados!$J$2+Dados!I159/10)/10</f>
        <v>2.967</v>
      </c>
      <c r="J156" s="101">
        <f>(Dados!$J$3+Dados!J159)/10</f>
        <v>1.988</v>
      </c>
      <c r="K156" s="101">
        <f>(Dados!$J$3+Dados!K159)/10</f>
        <v>1.988</v>
      </c>
      <c r="L156" s="45" t="str">
        <f t="shared" si="15"/>
        <v>11.726</v>
      </c>
      <c r="M156" s="46">
        <f>IF(Dados!L159="","",Dados!L159)</f>
      </c>
      <c r="N156" s="45" t="e">
        <f t="shared" si="16"/>
        <v>#VALUE!</v>
      </c>
      <c r="O156" s="47" t="e">
        <f>FIXED(((M156-M157)/M157)*100,1)</f>
        <v>#VALUE!</v>
      </c>
    </row>
    <row r="157" spans="1:15" ht="18.75" customHeight="1" thickBot="1">
      <c r="A157" s="3">
        <f>IF(Dados!A160="","",Dados!A160)</f>
      </c>
      <c r="B157" s="3">
        <f>IF(Dados!B160="","",Dados!B160)</f>
      </c>
      <c r="C157" s="3">
        <f>IF(Dados!C160="","",Dados!C160)</f>
      </c>
      <c r="D157" s="3">
        <f>IF(Dados!D160="","",Dados!D160)</f>
      </c>
      <c r="E157" s="3">
        <f>IF(Dados!E160="","",Dados!E160)</f>
      </c>
      <c r="F157" s="3">
        <f>IF(Dados!F160="","",Dados!F160)</f>
      </c>
      <c r="G157" s="41">
        <f>G154</f>
        <v>0</v>
      </c>
      <c r="H157" s="63" t="s">
        <v>8</v>
      </c>
      <c r="I157" s="101">
        <f>(Dados!$J$2+Dados!I160/10)/10</f>
        <v>2.967</v>
      </c>
      <c r="J157" s="101">
        <f>(Dados!$J$3+Dados!J160)/10</f>
        <v>1.988</v>
      </c>
      <c r="K157" s="101">
        <f>(Dados!$J$3+Dados!K160)/10</f>
        <v>1.988</v>
      </c>
      <c r="L157" s="45" t="str">
        <f t="shared" si="15"/>
        <v>11.726</v>
      </c>
      <c r="M157" s="46">
        <f>IF(Dados!L160="","",Dados!L160)</f>
      </c>
      <c r="N157" s="45" t="e">
        <f t="shared" si="16"/>
        <v>#VALUE!</v>
      </c>
      <c r="O157" s="47" t="e">
        <f>FIXED(((M157-M157)/M157)*100,1)</f>
        <v>#VALUE!</v>
      </c>
    </row>
    <row r="158" spans="1:15" ht="18.75" customHeight="1" thickBot="1">
      <c r="A158" s="42">
        <f>IF(Dados!A161="","",Dados!A161)</f>
      </c>
      <c r="B158" s="42">
        <f>IF(Dados!B161="","",Dados!B161)</f>
      </c>
      <c r="C158" s="42">
        <f>IF(Dados!C161="","",Dados!C161)</f>
      </c>
      <c r="D158" s="3">
        <f>IF(Dados!D161="","",Dados!D161)</f>
      </c>
      <c r="E158" s="3">
        <f>IF(Dados!E161="","",Dados!E161)</f>
      </c>
      <c r="F158" s="3">
        <f>IF(Dados!F161="","",Dados!F161)</f>
      </c>
      <c r="G158" s="43"/>
      <c r="H158" s="4" t="s">
        <v>41</v>
      </c>
      <c r="I158" s="101">
        <f>(Dados!$J$2+Dados!I161/10)/10</f>
        <v>2.967</v>
      </c>
      <c r="J158" s="101">
        <f>(Dados!$J$3+Dados!J161)/10</f>
        <v>1.988</v>
      </c>
      <c r="K158" s="101">
        <f>(Dados!$J$3+Dados!K161)/10</f>
        <v>1.988</v>
      </c>
      <c r="L158" s="45" t="str">
        <f t="shared" si="15"/>
        <v>11.726</v>
      </c>
      <c r="M158" s="46">
        <f>IF(Dados!L161="","",Dados!L161)</f>
      </c>
      <c r="N158" s="39"/>
      <c r="O158" s="47" t="e">
        <f>FIXED(((M158-M161)/M161)*100,1)</f>
        <v>#VALUE!</v>
      </c>
    </row>
    <row r="159" spans="1:15" ht="18.75" customHeight="1" thickBot="1">
      <c r="A159" s="3">
        <f>IF(Dados!A162="","",Dados!A162)</f>
      </c>
      <c r="B159" s="3">
        <f>IF(Dados!B162="","",Dados!B162)</f>
      </c>
      <c r="C159" s="3">
        <f>IF(Dados!C162="","",Dados!C162)</f>
      </c>
      <c r="D159" s="3">
        <f>IF(Dados!D162="","",Dados!D162)</f>
      </c>
      <c r="E159" s="3">
        <f>IF(Dados!E162="","",Dados!E162)</f>
      </c>
      <c r="F159" s="3">
        <f>IF(Dados!F162="","",Dados!F162)</f>
      </c>
      <c r="G159" s="41">
        <f>G158</f>
        <v>0</v>
      </c>
      <c r="H159" s="4" t="s">
        <v>7</v>
      </c>
      <c r="I159" s="101">
        <f>(Dados!$J$2+Dados!I162/10)/10</f>
        <v>2.967</v>
      </c>
      <c r="J159" s="101">
        <f>(Dados!$J$3+Dados!J162)/10</f>
        <v>1.988</v>
      </c>
      <c r="K159" s="101">
        <f>(Dados!$J$3+Dados!K162)/10</f>
        <v>1.988</v>
      </c>
      <c r="L159" s="45" t="str">
        <f t="shared" si="15"/>
        <v>11.726</v>
      </c>
      <c r="M159" s="46">
        <f>IF(Dados!L162="","",Dados!L162)</f>
      </c>
      <c r="N159" s="45" t="e">
        <f>FIXED(M159/L159,3)</f>
        <v>#VALUE!</v>
      </c>
      <c r="O159" s="47" t="e">
        <f>FIXED(((M159-M161)/M161)*100,1)</f>
        <v>#VALUE!</v>
      </c>
    </row>
    <row r="160" spans="1:15" ht="18.75" customHeight="1" thickBot="1">
      <c r="A160" s="3">
        <f>IF(Dados!A163="","",Dados!A163)</f>
      </c>
      <c r="B160" s="3">
        <f>IF(Dados!B163="","",Dados!B163)</f>
      </c>
      <c r="C160" s="3">
        <f>IF(Dados!C163="","",Dados!C163)</f>
      </c>
      <c r="D160" s="3">
        <f>IF(Dados!D163="","",Dados!D163)</f>
      </c>
      <c r="E160" s="3">
        <f>IF(Dados!E163="","",Dados!E163)</f>
      </c>
      <c r="F160" s="3">
        <f>IF(Dados!F163="","",Dados!F163)</f>
      </c>
      <c r="G160" s="41">
        <f>G158</f>
        <v>0</v>
      </c>
      <c r="H160" s="4" t="s">
        <v>6</v>
      </c>
      <c r="I160" s="101">
        <f>(Dados!$J$2+Dados!I163/10)/10</f>
        <v>2.967</v>
      </c>
      <c r="J160" s="101">
        <f>(Dados!$J$3+Dados!J163)/10</f>
        <v>1.988</v>
      </c>
      <c r="K160" s="101">
        <f>(Dados!$J$3+Dados!K163)/10</f>
        <v>1.988</v>
      </c>
      <c r="L160" s="45" t="str">
        <f t="shared" si="15"/>
        <v>11.726</v>
      </c>
      <c r="M160" s="46">
        <f>IF(Dados!L163="","",Dados!L163)</f>
      </c>
      <c r="N160" s="45" t="e">
        <f t="shared" si="16"/>
        <v>#VALUE!</v>
      </c>
      <c r="O160" s="47" t="e">
        <f>FIXED(((M160-M161)/M161)*100,1)</f>
        <v>#VALUE!</v>
      </c>
    </row>
    <row r="161" spans="1:15" ht="18.75" customHeight="1" thickBot="1">
      <c r="A161" s="3">
        <f>IF(Dados!A164="","",Dados!A164)</f>
      </c>
      <c r="B161" s="3">
        <f>IF(Dados!B164="","",Dados!B164)</f>
      </c>
      <c r="C161" s="3">
        <f>IF(Dados!C164="","",Dados!C164)</f>
      </c>
      <c r="D161" s="3">
        <f>IF(Dados!D164="","",Dados!D164)</f>
      </c>
      <c r="E161" s="3">
        <f>IF(Dados!E164="","",Dados!E164)</f>
      </c>
      <c r="F161" s="3">
        <f>IF(Dados!F164="","",Dados!F164)</f>
      </c>
      <c r="G161" s="41">
        <f>G158</f>
        <v>0</v>
      </c>
      <c r="H161" s="63" t="s">
        <v>8</v>
      </c>
      <c r="I161" s="101">
        <f>(Dados!$J$2+Dados!I164/10)/10</f>
        <v>2.967</v>
      </c>
      <c r="J161" s="101">
        <f>(Dados!$J$3+Dados!J164)/10</f>
        <v>1.988</v>
      </c>
      <c r="K161" s="101">
        <f>(Dados!$J$3+Dados!K164)/10</f>
        <v>1.988</v>
      </c>
      <c r="L161" s="45" t="str">
        <f t="shared" si="15"/>
        <v>11.726</v>
      </c>
      <c r="M161" s="46">
        <f>IF(Dados!L164="","",Dados!L164)</f>
      </c>
      <c r="N161" s="45" t="e">
        <f t="shared" si="16"/>
        <v>#VALUE!</v>
      </c>
      <c r="O161" s="47" t="e">
        <f>FIXED(((M161-M161)/M161)*100,1)</f>
        <v>#VALUE!</v>
      </c>
    </row>
    <row r="162" spans="1:15" ht="18.75" customHeight="1" thickBot="1">
      <c r="A162" s="42">
        <f>IF(Dados!A165="","",Dados!A165)</f>
      </c>
      <c r="B162" s="42">
        <f>IF(Dados!B165="","",Dados!B165)</f>
      </c>
      <c r="C162" s="42">
        <f>IF(Dados!C165="","",Dados!C165)</f>
      </c>
      <c r="D162" s="3">
        <f>IF(Dados!D165="","",Dados!D165)</f>
      </c>
      <c r="E162" s="3">
        <f>IF(Dados!E165="","",Dados!E165)</f>
      </c>
      <c r="F162" s="3">
        <f>IF(Dados!F165="","",Dados!F165)</f>
      </c>
      <c r="G162" s="43"/>
      <c r="H162" s="4" t="s">
        <v>41</v>
      </c>
      <c r="I162" s="101">
        <f>(Dados!$J$2+Dados!I165/10)/10</f>
        <v>2.967</v>
      </c>
      <c r="J162" s="101">
        <f>(Dados!$J$3+Dados!J165)/10</f>
        <v>1.988</v>
      </c>
      <c r="K162" s="101">
        <f>(Dados!$J$3+Dados!K165)/10</f>
        <v>1.988</v>
      </c>
      <c r="L162" s="45" t="str">
        <f t="shared" si="15"/>
        <v>11.726</v>
      </c>
      <c r="M162" s="46">
        <f>IF(Dados!L165="","",Dados!L165)</f>
      </c>
      <c r="N162" s="39"/>
      <c r="O162" s="47" t="e">
        <f>FIXED(((M162-M165)/M165)*100,1)</f>
        <v>#VALUE!</v>
      </c>
    </row>
    <row r="163" spans="1:15" ht="18.75" customHeight="1" thickBot="1">
      <c r="A163" s="3">
        <f>IF(Dados!A166="","",Dados!A166)</f>
      </c>
      <c r="B163" s="3">
        <f>IF(Dados!B166="","",Dados!B166)</f>
      </c>
      <c r="C163" s="3">
        <f>IF(Dados!C166="","",Dados!C166)</f>
      </c>
      <c r="D163" s="3">
        <f>IF(Dados!D166="","",Dados!D166)</f>
      </c>
      <c r="E163" s="3">
        <f>IF(Dados!E166="","",Dados!E166)</f>
      </c>
      <c r="F163" s="3">
        <f>IF(Dados!F166="","",Dados!F166)</f>
      </c>
      <c r="G163" s="41">
        <f>G162</f>
        <v>0</v>
      </c>
      <c r="H163" s="4" t="s">
        <v>7</v>
      </c>
      <c r="I163" s="101">
        <f>(Dados!$J$2+Dados!I166/10)/10</f>
        <v>2.967</v>
      </c>
      <c r="J163" s="101">
        <f>(Dados!$J$3+Dados!J166)/10</f>
        <v>1.988</v>
      </c>
      <c r="K163" s="101">
        <f>(Dados!$J$3+Dados!K166)/10</f>
        <v>1.988</v>
      </c>
      <c r="L163" s="45" t="str">
        <f t="shared" si="15"/>
        <v>11.726</v>
      </c>
      <c r="M163" s="46">
        <f>IF(Dados!L166="","",Dados!L166)</f>
      </c>
      <c r="N163" s="45" t="e">
        <f>FIXED(M163/L163,3)</f>
        <v>#VALUE!</v>
      </c>
      <c r="O163" s="47" t="e">
        <f>FIXED(((M163-M165)/M165)*100,1)</f>
        <v>#VALUE!</v>
      </c>
    </row>
    <row r="164" spans="1:15" ht="18.75" customHeight="1" thickBot="1">
      <c r="A164" s="3">
        <f>IF(Dados!A167="","",Dados!A167)</f>
      </c>
      <c r="B164" s="3">
        <f>IF(Dados!B167="","",Dados!B167)</f>
      </c>
      <c r="C164" s="3">
        <f>IF(Dados!C167="","",Dados!C167)</f>
      </c>
      <c r="D164" s="3">
        <f>IF(Dados!D167="","",Dados!D167)</f>
      </c>
      <c r="E164" s="3">
        <f>IF(Dados!E167="","",Dados!E167)</f>
      </c>
      <c r="F164" s="3">
        <f>IF(Dados!F167="","",Dados!F167)</f>
      </c>
      <c r="G164" s="41">
        <f>G162</f>
        <v>0</v>
      </c>
      <c r="H164" s="4" t="s">
        <v>6</v>
      </c>
      <c r="I164" s="101">
        <f>(Dados!$J$2+Dados!I167/10)/10</f>
        <v>2.967</v>
      </c>
      <c r="J164" s="101">
        <f>(Dados!$J$3+Dados!J167)/10</f>
        <v>1.988</v>
      </c>
      <c r="K164" s="101">
        <f>(Dados!$J$3+Dados!K167)/10</f>
        <v>1.988</v>
      </c>
      <c r="L164" s="45" t="str">
        <f t="shared" si="15"/>
        <v>11.726</v>
      </c>
      <c r="M164" s="46">
        <f>IF(Dados!L167="","",Dados!L167)</f>
      </c>
      <c r="N164" s="45" t="e">
        <f t="shared" si="16"/>
        <v>#VALUE!</v>
      </c>
      <c r="O164" s="47" t="e">
        <f>FIXED(((M164-M165)/M165)*100,1)</f>
        <v>#VALUE!</v>
      </c>
    </row>
    <row r="165" spans="1:15" ht="18.75" customHeight="1" thickBot="1">
      <c r="A165" s="3">
        <f>IF(Dados!A168="","",Dados!A168)</f>
      </c>
      <c r="B165" s="3">
        <f>IF(Dados!B168="","",Dados!B168)</f>
      </c>
      <c r="C165" s="3">
        <f>IF(Dados!C168="","",Dados!C168)</f>
      </c>
      <c r="D165" s="3">
        <f>IF(Dados!D168="","",Dados!D168)</f>
      </c>
      <c r="E165" s="3">
        <f>IF(Dados!E168="","",Dados!E168)</f>
      </c>
      <c r="F165" s="3">
        <f>IF(Dados!F168="","",Dados!F168)</f>
      </c>
      <c r="G165" s="41">
        <f>G162</f>
        <v>0</v>
      </c>
      <c r="H165" s="63" t="s">
        <v>8</v>
      </c>
      <c r="I165" s="101">
        <f>(Dados!$J$2+Dados!I168/10)/10</f>
        <v>2.967</v>
      </c>
      <c r="J165" s="101">
        <f>(Dados!$J$3+Dados!J168)/10</f>
        <v>1.988</v>
      </c>
      <c r="K165" s="101">
        <f>(Dados!$J$3+Dados!K168)/10</f>
        <v>1.988</v>
      </c>
      <c r="L165" s="45" t="str">
        <f t="shared" si="15"/>
        <v>11.726</v>
      </c>
      <c r="M165" s="46">
        <f>IF(Dados!L168="","",Dados!L168)</f>
      </c>
      <c r="N165" s="45" t="e">
        <f t="shared" si="16"/>
        <v>#VALUE!</v>
      </c>
      <c r="O165" s="47" t="e">
        <f>FIXED(((M165-M165)/M165)*100,1)</f>
        <v>#VALUE!</v>
      </c>
    </row>
    <row r="166" spans="1:15" ht="18.75" customHeight="1" thickBot="1">
      <c r="A166" s="42">
        <f>IF(Dados!A169="","",Dados!A169)</f>
      </c>
      <c r="B166" s="42">
        <f>IF(Dados!B169="","",Dados!B169)</f>
      </c>
      <c r="C166" s="42">
        <f>IF(Dados!C169="","",Dados!C169)</f>
      </c>
      <c r="D166" s="3">
        <f>IF(Dados!D169="","",Dados!D169)</f>
      </c>
      <c r="E166" s="3">
        <f>IF(Dados!E169="","",Dados!E169)</f>
      </c>
      <c r="F166" s="3">
        <f>IF(Dados!F169="","",Dados!F169)</f>
      </c>
      <c r="G166" s="43"/>
      <c r="H166" s="4" t="s">
        <v>41</v>
      </c>
      <c r="I166" s="101">
        <f>(Dados!$J$2+Dados!I169/10)/10</f>
        <v>2.967</v>
      </c>
      <c r="J166" s="101">
        <f>(Dados!$J$3+Dados!J169)/10</f>
        <v>1.988</v>
      </c>
      <c r="K166" s="101">
        <f>(Dados!$J$3+Dados!K169)/10</f>
        <v>1.988</v>
      </c>
      <c r="L166" s="45" t="str">
        <f t="shared" si="15"/>
        <v>11.726</v>
      </c>
      <c r="M166" s="46">
        <f>IF(Dados!L169="","",Dados!L169)</f>
      </c>
      <c r="N166" s="39"/>
      <c r="O166" s="47" t="e">
        <f>FIXED(((M166-M169)/M169)*100,1)</f>
        <v>#VALUE!</v>
      </c>
    </row>
    <row r="167" spans="1:15" ht="18.75" customHeight="1" thickBot="1">
      <c r="A167" s="3">
        <f>IF(Dados!A170="","",Dados!A170)</f>
      </c>
      <c r="B167" s="3">
        <f>IF(Dados!B170="","",Dados!B170)</f>
      </c>
      <c r="C167" s="3">
        <f>IF(Dados!C170="","",Dados!C170)</f>
      </c>
      <c r="D167" s="3">
        <f>IF(Dados!D170="","",Dados!D170)</f>
      </c>
      <c r="E167" s="3">
        <f>IF(Dados!E170="","",Dados!E170)</f>
      </c>
      <c r="F167" s="3">
        <f>IF(Dados!F170="","",Dados!F170)</f>
      </c>
      <c r="G167" s="41">
        <f>G166</f>
        <v>0</v>
      </c>
      <c r="H167" s="4" t="s">
        <v>7</v>
      </c>
      <c r="I167" s="101">
        <f>(Dados!$J$2+Dados!I170/10)/10</f>
        <v>2.967</v>
      </c>
      <c r="J167" s="101">
        <f>(Dados!$J$3+Dados!J170)/10</f>
        <v>1.988</v>
      </c>
      <c r="K167" s="101">
        <f>(Dados!$J$3+Dados!K170)/10</f>
        <v>1.988</v>
      </c>
      <c r="L167" s="45" t="str">
        <f aca="true" t="shared" si="17" ref="L167:L182">FIXED(I167*J167*K167,3)</f>
        <v>11.726</v>
      </c>
      <c r="M167" s="46">
        <f>IF(Dados!L170="","",Dados!L170)</f>
      </c>
      <c r="N167" s="45" t="e">
        <f>FIXED(M167/L167,3)</f>
        <v>#VALUE!</v>
      </c>
      <c r="O167" s="47" t="e">
        <f>FIXED(((M167-M169)/M169)*100,1)</f>
        <v>#VALUE!</v>
      </c>
    </row>
    <row r="168" spans="1:15" ht="18.75" customHeight="1" thickBot="1">
      <c r="A168" s="3">
        <f>IF(Dados!A171="","",Dados!A171)</f>
      </c>
      <c r="B168" s="3">
        <f>IF(Dados!B171="","",Dados!B171)</f>
      </c>
      <c r="C168" s="3">
        <f>IF(Dados!C171="","",Dados!C171)</f>
      </c>
      <c r="D168" s="3">
        <f>IF(Dados!D171="","",Dados!D171)</f>
      </c>
      <c r="E168" s="3">
        <f>IF(Dados!E171="","",Dados!E171)</f>
      </c>
      <c r="F168" s="3">
        <f>IF(Dados!F171="","",Dados!F171)</f>
      </c>
      <c r="G168" s="41">
        <f>G166</f>
        <v>0</v>
      </c>
      <c r="H168" s="4" t="s">
        <v>6</v>
      </c>
      <c r="I168" s="101">
        <f>(Dados!$J$2+Dados!I171/10)/10</f>
        <v>2.967</v>
      </c>
      <c r="J168" s="101">
        <f>(Dados!$J$3+Dados!J171)/10</f>
        <v>1.988</v>
      </c>
      <c r="K168" s="101">
        <f>(Dados!$J$3+Dados!K171)/10</f>
        <v>1.988</v>
      </c>
      <c r="L168" s="45" t="str">
        <f t="shared" si="17"/>
        <v>11.726</v>
      </c>
      <c r="M168" s="46">
        <f>IF(Dados!L171="","",Dados!L171)</f>
      </c>
      <c r="N168" s="45" t="e">
        <f t="shared" si="16"/>
        <v>#VALUE!</v>
      </c>
      <c r="O168" s="47" t="e">
        <f>FIXED(((M168-M169)/M169)*100,1)</f>
        <v>#VALUE!</v>
      </c>
    </row>
    <row r="169" spans="1:15" ht="18.75" customHeight="1" thickBot="1">
      <c r="A169" s="3">
        <f>IF(Dados!A172="","",Dados!A172)</f>
      </c>
      <c r="B169" s="3">
        <f>IF(Dados!B172="","",Dados!B172)</f>
      </c>
      <c r="C169" s="3">
        <f>IF(Dados!C172="","",Dados!C172)</f>
      </c>
      <c r="D169" s="3">
        <f>IF(Dados!D172="","",Dados!D172)</f>
      </c>
      <c r="E169" s="3">
        <f>IF(Dados!E172="","",Dados!E172)</f>
      </c>
      <c r="F169" s="3">
        <f>IF(Dados!F172="","",Dados!F172)</f>
      </c>
      <c r="G169" s="41">
        <f>G166</f>
        <v>0</v>
      </c>
      <c r="H169" s="63" t="s">
        <v>8</v>
      </c>
      <c r="I169" s="101">
        <f>(Dados!$J$2+Dados!I172/10)/10</f>
        <v>2.967</v>
      </c>
      <c r="J169" s="101">
        <f>(Dados!$J$3+Dados!J172)/10</f>
        <v>1.988</v>
      </c>
      <c r="K169" s="101">
        <f>(Dados!$J$3+Dados!K172)/10</f>
        <v>1.988</v>
      </c>
      <c r="L169" s="45" t="str">
        <f t="shared" si="17"/>
        <v>11.726</v>
      </c>
      <c r="M169" s="46">
        <f>IF(Dados!L172="","",Dados!L172)</f>
      </c>
      <c r="N169" s="45" t="e">
        <f t="shared" si="16"/>
        <v>#VALUE!</v>
      </c>
      <c r="O169" s="47" t="e">
        <f>FIXED(((M169-M169)/M169)*100,1)</f>
        <v>#VALUE!</v>
      </c>
    </row>
    <row r="170" spans="1:15" ht="18.75" customHeight="1" thickBot="1">
      <c r="A170" s="42">
        <f>IF(Dados!A173="","",Dados!A173)</f>
      </c>
      <c r="B170" s="42">
        <f>IF(Dados!B173="","",Dados!B173)</f>
      </c>
      <c r="C170" s="42">
        <f>IF(Dados!C173="","",Dados!C173)</f>
      </c>
      <c r="D170" s="3">
        <f>IF(Dados!D173="","",Dados!D173)</f>
      </c>
      <c r="E170" s="3">
        <f>IF(Dados!E173="","",Dados!E173)</f>
      </c>
      <c r="F170" s="3">
        <f>IF(Dados!F173="","",Dados!F173)</f>
      </c>
      <c r="G170" s="43"/>
      <c r="H170" s="4" t="s">
        <v>41</v>
      </c>
      <c r="I170" s="101">
        <f>(Dados!$J$2+Dados!I173/10)/10</f>
        <v>2.967</v>
      </c>
      <c r="J170" s="101">
        <f>(Dados!$J$3+Dados!J173)/10</f>
        <v>1.988</v>
      </c>
      <c r="K170" s="101">
        <f>(Dados!$J$3+Dados!K173)/10</f>
        <v>1.988</v>
      </c>
      <c r="L170" s="45" t="str">
        <f t="shared" si="17"/>
        <v>11.726</v>
      </c>
      <c r="M170" s="46">
        <f>IF(Dados!L173="","",Dados!L173)</f>
      </c>
      <c r="N170" s="39"/>
      <c r="O170" s="47" t="e">
        <f>FIXED(((M170-M173)/M173)*100,1)</f>
        <v>#VALUE!</v>
      </c>
    </row>
    <row r="171" spans="1:15" ht="18.75" customHeight="1" thickBot="1">
      <c r="A171" s="3">
        <f>IF(Dados!A174="","",Dados!A174)</f>
      </c>
      <c r="B171" s="3">
        <f>IF(Dados!B174="","",Dados!B174)</f>
      </c>
      <c r="C171" s="3">
        <f>IF(Dados!C174="","",Dados!C174)</f>
      </c>
      <c r="D171" s="3">
        <f>IF(Dados!D174="","",Dados!D174)</f>
      </c>
      <c r="E171" s="3">
        <f>IF(Dados!E174="","",Dados!E174)</f>
      </c>
      <c r="F171" s="3">
        <f>IF(Dados!F174="","",Dados!F174)</f>
      </c>
      <c r="G171" s="41">
        <f>G170</f>
        <v>0</v>
      </c>
      <c r="H171" s="4" t="s">
        <v>7</v>
      </c>
      <c r="I171" s="101">
        <f>(Dados!$J$2+Dados!I174/10)/10</f>
        <v>2.967</v>
      </c>
      <c r="J171" s="101">
        <f>(Dados!$J$3+Dados!J174)/10</f>
        <v>1.988</v>
      </c>
      <c r="K171" s="101">
        <f>(Dados!$J$3+Dados!K174)/10</f>
        <v>1.988</v>
      </c>
      <c r="L171" s="45" t="str">
        <f t="shared" si="17"/>
        <v>11.726</v>
      </c>
      <c r="M171" s="46">
        <f>IF(Dados!L174="","",Dados!L174)</f>
      </c>
      <c r="N171" s="45" t="e">
        <f aca="true" t="shared" si="18" ref="N171:N185">FIXED(M171/L171,3)</f>
        <v>#VALUE!</v>
      </c>
      <c r="O171" s="47" t="e">
        <f>FIXED(((M171-M173)/M173)*100,1)</f>
        <v>#VALUE!</v>
      </c>
    </row>
    <row r="172" spans="1:15" ht="18.75" customHeight="1" thickBot="1">
      <c r="A172" s="3">
        <f>IF(Dados!A175="","",Dados!A175)</f>
      </c>
      <c r="B172" s="3">
        <f>IF(Dados!B175="","",Dados!B175)</f>
      </c>
      <c r="C172" s="3">
        <f>IF(Dados!C175="","",Dados!C175)</f>
      </c>
      <c r="D172" s="3">
        <f>IF(Dados!D175="","",Dados!D175)</f>
      </c>
      <c r="E172" s="3">
        <f>IF(Dados!E175="","",Dados!E175)</f>
      </c>
      <c r="F172" s="3">
        <f>IF(Dados!F175="","",Dados!F175)</f>
      </c>
      <c r="G172" s="41">
        <f>G170</f>
        <v>0</v>
      </c>
      <c r="H172" s="4" t="s">
        <v>6</v>
      </c>
      <c r="I172" s="101">
        <f>(Dados!$J$2+Dados!I175/10)/10</f>
        <v>2.967</v>
      </c>
      <c r="J172" s="101">
        <f>(Dados!$J$3+Dados!J175)/10</f>
        <v>1.988</v>
      </c>
      <c r="K172" s="101">
        <f>(Dados!$J$3+Dados!K175)/10</f>
        <v>1.988</v>
      </c>
      <c r="L172" s="45" t="str">
        <f t="shared" si="17"/>
        <v>11.726</v>
      </c>
      <c r="M172" s="46">
        <f>IF(Dados!L175="","",Dados!L175)</f>
      </c>
      <c r="N172" s="45" t="e">
        <f t="shared" si="18"/>
        <v>#VALUE!</v>
      </c>
      <c r="O172" s="47" t="e">
        <f>FIXED(((M172-M173)/M173)*100,1)</f>
        <v>#VALUE!</v>
      </c>
    </row>
    <row r="173" spans="1:15" ht="18.75" customHeight="1" thickBot="1">
      <c r="A173" s="3">
        <f>IF(Dados!A176="","",Dados!A176)</f>
      </c>
      <c r="B173" s="3">
        <f>IF(Dados!B176="","",Dados!B176)</f>
      </c>
      <c r="C173" s="3">
        <f>IF(Dados!C176="","",Dados!C176)</f>
      </c>
      <c r="D173" s="3">
        <f>IF(Dados!D176="","",Dados!D176)</f>
      </c>
      <c r="E173" s="3">
        <f>IF(Dados!E176="","",Dados!E176)</f>
      </c>
      <c r="F173" s="3">
        <f>IF(Dados!F176="","",Dados!F176)</f>
      </c>
      <c r="G173" s="41">
        <f>G170</f>
        <v>0</v>
      </c>
      <c r="H173" s="63" t="s">
        <v>8</v>
      </c>
      <c r="I173" s="101">
        <f>(Dados!$J$2+Dados!I176/10)/10</f>
        <v>2.967</v>
      </c>
      <c r="J173" s="101">
        <f>(Dados!$J$3+Dados!J176)/10</f>
        <v>1.988</v>
      </c>
      <c r="K173" s="101">
        <f>(Dados!$J$3+Dados!K176)/10</f>
        <v>1.988</v>
      </c>
      <c r="L173" s="45" t="str">
        <f t="shared" si="17"/>
        <v>11.726</v>
      </c>
      <c r="M173" s="46">
        <f>IF(Dados!L176="","",Dados!L176)</f>
      </c>
      <c r="N173" s="45" t="e">
        <f t="shared" si="18"/>
        <v>#VALUE!</v>
      </c>
      <c r="O173" s="47" t="e">
        <f>FIXED(((M173-M173)/M173)*100,1)</f>
        <v>#VALUE!</v>
      </c>
    </row>
    <row r="174" spans="1:15" ht="18.75" customHeight="1" thickBot="1">
      <c r="A174" s="42">
        <f>IF(Dados!A177="","",Dados!A177)</f>
      </c>
      <c r="B174" s="42">
        <f>IF(Dados!B177="","",Dados!B177)</f>
      </c>
      <c r="C174" s="42">
        <f>IF(Dados!C177="","",Dados!C177)</f>
      </c>
      <c r="D174" s="3">
        <f>IF(Dados!D177="","",Dados!D177)</f>
      </c>
      <c r="E174" s="3">
        <f>IF(Dados!E177="","",Dados!E177)</f>
      </c>
      <c r="F174" s="3">
        <f>IF(Dados!F177="","",Dados!F177)</f>
      </c>
      <c r="G174" s="43"/>
      <c r="H174" s="4" t="s">
        <v>41</v>
      </c>
      <c r="I174" s="101">
        <f>(Dados!$J$2+Dados!I177/10)/10</f>
        <v>2.967</v>
      </c>
      <c r="J174" s="101">
        <f>(Dados!$J$3+Dados!J177)/10</f>
        <v>1.988</v>
      </c>
      <c r="K174" s="101">
        <f>(Dados!$J$3+Dados!K177)/10</f>
        <v>1.988</v>
      </c>
      <c r="L174" s="45" t="str">
        <f t="shared" si="17"/>
        <v>11.726</v>
      </c>
      <c r="M174" s="46">
        <f>IF(Dados!L177="","",Dados!L177)</f>
      </c>
      <c r="N174" s="39"/>
      <c r="O174" s="47" t="e">
        <f>FIXED(((M174-M177)/M177)*100,1)</f>
        <v>#VALUE!</v>
      </c>
    </row>
    <row r="175" spans="1:15" ht="18.75" customHeight="1" thickBot="1">
      <c r="A175" s="3">
        <f>IF(Dados!A178="","",Dados!A178)</f>
      </c>
      <c r="B175" s="3">
        <f>IF(Dados!B178="","",Dados!B178)</f>
      </c>
      <c r="C175" s="3">
        <f>IF(Dados!C178="","",Dados!C178)</f>
      </c>
      <c r="D175" s="3">
        <f>IF(Dados!D178="","",Dados!D178)</f>
      </c>
      <c r="E175" s="3">
        <f>IF(Dados!E178="","",Dados!E178)</f>
      </c>
      <c r="F175" s="3">
        <f>IF(Dados!F178="","",Dados!F178)</f>
      </c>
      <c r="G175" s="41">
        <f>G174</f>
        <v>0</v>
      </c>
      <c r="H175" s="4" t="s">
        <v>7</v>
      </c>
      <c r="I175" s="101">
        <f>(Dados!$J$2+Dados!I178/10)/10</f>
        <v>2.967</v>
      </c>
      <c r="J175" s="101">
        <f>(Dados!$J$3+Dados!J178)/10</f>
        <v>1.988</v>
      </c>
      <c r="K175" s="101">
        <f>(Dados!$J$3+Dados!K178)/10</f>
        <v>1.988</v>
      </c>
      <c r="L175" s="45" t="str">
        <f t="shared" si="17"/>
        <v>11.726</v>
      </c>
      <c r="M175" s="46">
        <f>IF(Dados!L178="","",Dados!L178)</f>
      </c>
      <c r="N175" s="45" t="e">
        <f>FIXED(M175/L175,3)</f>
        <v>#VALUE!</v>
      </c>
      <c r="O175" s="47" t="e">
        <f>FIXED(((M175-M177)/M177)*100,1)</f>
        <v>#VALUE!</v>
      </c>
    </row>
    <row r="176" spans="1:15" ht="18.75" customHeight="1" thickBot="1">
      <c r="A176" s="3">
        <f>IF(Dados!A179="","",Dados!A179)</f>
      </c>
      <c r="B176" s="3">
        <f>IF(Dados!B179="","",Dados!B179)</f>
      </c>
      <c r="C176" s="3">
        <f>IF(Dados!C179="","",Dados!C179)</f>
      </c>
      <c r="D176" s="3">
        <f>IF(Dados!D179="","",Dados!D179)</f>
      </c>
      <c r="E176" s="3">
        <f>IF(Dados!E179="","",Dados!E179)</f>
      </c>
      <c r="F176" s="3">
        <f>IF(Dados!F179="","",Dados!F179)</f>
      </c>
      <c r="G176" s="41">
        <f>G174</f>
        <v>0</v>
      </c>
      <c r="H176" s="4" t="s">
        <v>6</v>
      </c>
      <c r="I176" s="101">
        <f>(Dados!$J$2+Dados!I179/10)/10</f>
        <v>2.967</v>
      </c>
      <c r="J176" s="101">
        <f>(Dados!$J$3+Dados!J179)/10</f>
        <v>1.988</v>
      </c>
      <c r="K176" s="101">
        <f>(Dados!$J$3+Dados!K179)/10</f>
        <v>1.988</v>
      </c>
      <c r="L176" s="45" t="str">
        <f t="shared" si="17"/>
        <v>11.726</v>
      </c>
      <c r="M176" s="46">
        <f>IF(Dados!L179="","",Dados!L179)</f>
      </c>
      <c r="N176" s="45" t="e">
        <f t="shared" si="18"/>
        <v>#VALUE!</v>
      </c>
      <c r="O176" s="47" t="e">
        <f>FIXED(((M176-M177)/M177)*100,1)</f>
        <v>#VALUE!</v>
      </c>
    </row>
    <row r="177" spans="1:15" ht="18.75" customHeight="1" thickBot="1">
      <c r="A177" s="3">
        <f>IF(Dados!A180="","",Dados!A180)</f>
      </c>
      <c r="B177" s="3">
        <f>IF(Dados!B180="","",Dados!B180)</f>
      </c>
      <c r="C177" s="3">
        <f>IF(Dados!C180="","",Dados!C180)</f>
      </c>
      <c r="D177" s="3">
        <f>IF(Dados!D180="","",Dados!D180)</f>
      </c>
      <c r="E177" s="3">
        <f>IF(Dados!E180="","",Dados!E180)</f>
      </c>
      <c r="F177" s="3">
        <f>IF(Dados!F180="","",Dados!F180)</f>
      </c>
      <c r="G177" s="41">
        <f>G174</f>
        <v>0</v>
      </c>
      <c r="H177" s="63" t="s">
        <v>8</v>
      </c>
      <c r="I177" s="101">
        <f>(Dados!$J$2+Dados!I180/10)/10</f>
        <v>2.967</v>
      </c>
      <c r="J177" s="101">
        <f>(Dados!$J$3+Dados!J180)/10</f>
        <v>1.988</v>
      </c>
      <c r="K177" s="101">
        <f>(Dados!$J$3+Dados!K180)/10</f>
        <v>1.988</v>
      </c>
      <c r="L177" s="45" t="str">
        <f t="shared" si="17"/>
        <v>11.726</v>
      </c>
      <c r="M177" s="46">
        <f>IF(Dados!L180="","",Dados!L180)</f>
      </c>
      <c r="N177" s="45" t="e">
        <f t="shared" si="18"/>
        <v>#VALUE!</v>
      </c>
      <c r="O177" s="47" t="e">
        <f>FIXED(((M177-M177)/M177)*100,1)</f>
        <v>#VALUE!</v>
      </c>
    </row>
    <row r="178" spans="1:15" ht="18.75" customHeight="1" thickBot="1">
      <c r="A178" s="42">
        <f>IF(Dados!A181="","",Dados!A181)</f>
      </c>
      <c r="B178" s="42">
        <f>IF(Dados!B181="","",Dados!B181)</f>
      </c>
      <c r="C178" s="42">
        <f>IF(Dados!C181="","",Dados!C181)</f>
      </c>
      <c r="D178" s="3">
        <f>IF(Dados!D181="","",Dados!D181)</f>
      </c>
      <c r="E178" s="3">
        <f>IF(Dados!E181="","",Dados!E181)</f>
      </c>
      <c r="F178" s="3">
        <f>IF(Dados!F181="","",Dados!F181)</f>
      </c>
      <c r="G178" s="43"/>
      <c r="H178" s="4" t="s">
        <v>41</v>
      </c>
      <c r="I178" s="101">
        <f>(Dados!$J$2+Dados!I181/10)/10</f>
        <v>2.967</v>
      </c>
      <c r="J178" s="101">
        <f>(Dados!$J$3+Dados!J181)/10</f>
        <v>1.988</v>
      </c>
      <c r="K178" s="101">
        <f>(Dados!$J$3+Dados!K181)/10</f>
        <v>1.988</v>
      </c>
      <c r="L178" s="45" t="str">
        <f t="shared" si="17"/>
        <v>11.726</v>
      </c>
      <c r="M178" s="46">
        <f>IF(Dados!L181="","",Dados!L181)</f>
      </c>
      <c r="N178" s="39"/>
      <c r="O178" s="47" t="e">
        <f>FIXED(((M178-M181)/M181)*100,1)</f>
        <v>#VALUE!</v>
      </c>
    </row>
    <row r="179" spans="1:15" ht="18.75" customHeight="1" thickBot="1">
      <c r="A179" s="3">
        <f>IF(Dados!A182="","",Dados!A182)</f>
      </c>
      <c r="B179" s="3">
        <f>IF(Dados!B182="","",Dados!B182)</f>
      </c>
      <c r="C179" s="3">
        <f>IF(Dados!C182="","",Dados!C182)</f>
      </c>
      <c r="D179" s="3">
        <f>IF(Dados!D182="","",Dados!D182)</f>
      </c>
      <c r="E179" s="3">
        <f>IF(Dados!E182="","",Dados!E182)</f>
      </c>
      <c r="F179" s="3">
        <f>IF(Dados!F182="","",Dados!F182)</f>
      </c>
      <c r="G179" s="41">
        <f>G178</f>
        <v>0</v>
      </c>
      <c r="H179" s="4" t="s">
        <v>7</v>
      </c>
      <c r="I179" s="101">
        <f>(Dados!$J$2+Dados!I182/10)/10</f>
        <v>2.967</v>
      </c>
      <c r="J179" s="101">
        <f>(Dados!$J$3+Dados!J182)/10</f>
        <v>1.988</v>
      </c>
      <c r="K179" s="101">
        <f>(Dados!$J$3+Dados!K182)/10</f>
        <v>1.988</v>
      </c>
      <c r="L179" s="45" t="str">
        <f t="shared" si="17"/>
        <v>11.726</v>
      </c>
      <c r="M179" s="46">
        <f>IF(Dados!L182="","",Dados!L182)</f>
      </c>
      <c r="N179" s="45" t="e">
        <f>FIXED(M179/L179,3)</f>
        <v>#VALUE!</v>
      </c>
      <c r="O179" s="47" t="e">
        <f>FIXED(((M179-M181)/M181)*100,1)</f>
        <v>#VALUE!</v>
      </c>
    </row>
    <row r="180" spans="1:15" ht="18.75" customHeight="1" thickBot="1">
      <c r="A180" s="3">
        <f>IF(Dados!A183="","",Dados!A183)</f>
      </c>
      <c r="B180" s="3">
        <f>IF(Dados!B183="","",Dados!B183)</f>
      </c>
      <c r="C180" s="3">
        <f>IF(Dados!C183="","",Dados!C183)</f>
      </c>
      <c r="D180" s="3">
        <f>IF(Dados!D183="","",Dados!D183)</f>
      </c>
      <c r="E180" s="3">
        <f>IF(Dados!E183="","",Dados!E183)</f>
      </c>
      <c r="F180" s="3">
        <f>IF(Dados!F183="","",Dados!F183)</f>
      </c>
      <c r="G180" s="41">
        <f>G178</f>
        <v>0</v>
      </c>
      <c r="H180" s="4" t="s">
        <v>6</v>
      </c>
      <c r="I180" s="101">
        <f>(Dados!$J$2+Dados!I183/10)/10</f>
        <v>2.967</v>
      </c>
      <c r="J180" s="101">
        <f>(Dados!$J$3+Dados!J183)/10</f>
        <v>1.988</v>
      </c>
      <c r="K180" s="101">
        <f>(Dados!$J$3+Dados!K183)/10</f>
        <v>1.988</v>
      </c>
      <c r="L180" s="45" t="str">
        <f t="shared" si="17"/>
        <v>11.726</v>
      </c>
      <c r="M180" s="46">
        <f>IF(Dados!L183="","",Dados!L183)</f>
      </c>
      <c r="N180" s="45" t="e">
        <f t="shared" si="18"/>
        <v>#VALUE!</v>
      </c>
      <c r="O180" s="47" t="e">
        <f>FIXED(((M180-M181)/M181)*100,1)</f>
        <v>#VALUE!</v>
      </c>
    </row>
    <row r="181" spans="1:15" ht="18.75" customHeight="1" thickBot="1">
      <c r="A181" s="3">
        <f>IF(Dados!A184="","",Dados!A184)</f>
      </c>
      <c r="B181" s="3">
        <f>IF(Dados!B184="","",Dados!B184)</f>
      </c>
      <c r="C181" s="3">
        <f>IF(Dados!C184="","",Dados!C184)</f>
      </c>
      <c r="D181" s="3">
        <f>IF(Dados!D184="","",Dados!D184)</f>
      </c>
      <c r="E181" s="3">
        <f>IF(Dados!E184="","",Dados!E184)</f>
      </c>
      <c r="F181" s="3">
        <f>IF(Dados!F184="","",Dados!F184)</f>
      </c>
      <c r="G181" s="41">
        <f>G178</f>
        <v>0</v>
      </c>
      <c r="H181" s="63" t="s">
        <v>8</v>
      </c>
      <c r="I181" s="101">
        <f>(Dados!$J$2+Dados!I184/10)/10</f>
        <v>2.967</v>
      </c>
      <c r="J181" s="101">
        <f>(Dados!$J$3+Dados!J184)/10</f>
        <v>1.988</v>
      </c>
      <c r="K181" s="101">
        <f>(Dados!$J$3+Dados!K184)/10</f>
        <v>1.988</v>
      </c>
      <c r="L181" s="45" t="str">
        <f t="shared" si="17"/>
        <v>11.726</v>
      </c>
      <c r="M181" s="46">
        <f>IF(Dados!L184="","",Dados!L184)</f>
      </c>
      <c r="N181" s="45" t="e">
        <f t="shared" si="18"/>
        <v>#VALUE!</v>
      </c>
      <c r="O181" s="47" t="e">
        <f>FIXED(((M181-M181)/M181)*100,1)</f>
        <v>#VALUE!</v>
      </c>
    </row>
    <row r="182" spans="1:15" ht="18.75" customHeight="1" thickBot="1">
      <c r="A182" s="42">
        <f>IF(Dados!A185="","",Dados!A185)</f>
      </c>
      <c r="B182" s="42">
        <f>IF(Dados!B185="","",Dados!B185)</f>
      </c>
      <c r="C182" s="42">
        <f>IF(Dados!C185="","",Dados!C185)</f>
      </c>
      <c r="D182" s="3">
        <f>IF(Dados!D185="","",Dados!D185)</f>
      </c>
      <c r="E182" s="3">
        <f>IF(Dados!E185="","",Dados!E185)</f>
      </c>
      <c r="F182" s="3">
        <f>IF(Dados!F185="","",Dados!F185)</f>
      </c>
      <c r="G182" s="43"/>
      <c r="H182" s="4" t="s">
        <v>41</v>
      </c>
      <c r="I182" s="101">
        <f>(Dados!$J$2+Dados!I185/10)/10</f>
        <v>2.967</v>
      </c>
      <c r="J182" s="101">
        <f>(Dados!$J$3+Dados!J185)/10</f>
        <v>1.988</v>
      </c>
      <c r="K182" s="101">
        <f>(Dados!$J$3+Dados!K185)/10</f>
        <v>1.988</v>
      </c>
      <c r="L182" s="45" t="str">
        <f t="shared" si="17"/>
        <v>11.726</v>
      </c>
      <c r="M182" s="46">
        <f>IF(Dados!L185="","",Dados!L185)</f>
      </c>
      <c r="N182" s="39"/>
      <c r="O182" s="47" t="e">
        <f>FIXED(((M182-M185)/M185)*100,1)</f>
        <v>#VALUE!</v>
      </c>
    </row>
    <row r="183" spans="1:15" ht="18.75" customHeight="1" thickBot="1">
      <c r="A183" s="3">
        <f>IF(Dados!A186="","",Dados!A186)</f>
      </c>
      <c r="B183" s="3">
        <f>IF(Dados!B186="","",Dados!B186)</f>
      </c>
      <c r="C183" s="3">
        <f>IF(Dados!C186="","",Dados!C186)</f>
      </c>
      <c r="D183" s="3">
        <f>IF(Dados!D186="","",Dados!D186)</f>
      </c>
      <c r="E183" s="3">
        <f>IF(Dados!E186="","",Dados!E186)</f>
      </c>
      <c r="F183" s="3">
        <f>IF(Dados!F186="","",Dados!F186)</f>
      </c>
      <c r="G183" s="41">
        <f>G182</f>
        <v>0</v>
      </c>
      <c r="H183" s="4" t="s">
        <v>7</v>
      </c>
      <c r="I183" s="101">
        <f>(Dados!$J$2+Dados!I186/10)/10</f>
        <v>2.967</v>
      </c>
      <c r="J183" s="101">
        <f>(Dados!$J$3+Dados!J186)/10</f>
        <v>1.988</v>
      </c>
      <c r="K183" s="101">
        <f>(Dados!$J$3+Dados!K186)/10</f>
        <v>1.988</v>
      </c>
      <c r="L183" s="45" t="str">
        <f aca="true" t="shared" si="19" ref="L183:L198">FIXED(I183*J183*K183,3)</f>
        <v>11.726</v>
      </c>
      <c r="M183" s="46">
        <f>IF(Dados!L186="","",Dados!L186)</f>
      </c>
      <c r="N183" s="45" t="e">
        <f>FIXED(M183/L183,3)</f>
        <v>#VALUE!</v>
      </c>
      <c r="O183" s="47" t="e">
        <f>FIXED(((M183-M185)/M185)*100,1)</f>
        <v>#VALUE!</v>
      </c>
    </row>
    <row r="184" spans="1:15" ht="18.75" customHeight="1" thickBot="1">
      <c r="A184" s="3">
        <f>IF(Dados!A187="","",Dados!A187)</f>
      </c>
      <c r="B184" s="3">
        <f>IF(Dados!B187="","",Dados!B187)</f>
      </c>
      <c r="C184" s="3">
        <f>IF(Dados!C187="","",Dados!C187)</f>
      </c>
      <c r="D184" s="3">
        <f>IF(Dados!D187="","",Dados!D187)</f>
      </c>
      <c r="E184" s="3">
        <f>IF(Dados!E187="","",Dados!E187)</f>
      </c>
      <c r="F184" s="3">
        <f>IF(Dados!F187="","",Dados!F187)</f>
      </c>
      <c r="G184" s="41">
        <f>G182</f>
        <v>0</v>
      </c>
      <c r="H184" s="4" t="s">
        <v>6</v>
      </c>
      <c r="I184" s="101">
        <f>(Dados!$J$2+Dados!I187/10)/10</f>
        <v>2.967</v>
      </c>
      <c r="J184" s="101">
        <f>(Dados!$J$3+Dados!J187)/10</f>
        <v>1.988</v>
      </c>
      <c r="K184" s="101">
        <f>(Dados!$J$3+Dados!K187)/10</f>
        <v>1.988</v>
      </c>
      <c r="L184" s="45" t="str">
        <f t="shared" si="19"/>
        <v>11.726</v>
      </c>
      <c r="M184" s="46">
        <f>IF(Dados!L187="","",Dados!L187)</f>
      </c>
      <c r="N184" s="45" t="e">
        <f t="shared" si="18"/>
        <v>#VALUE!</v>
      </c>
      <c r="O184" s="47" t="e">
        <f>FIXED(((M184-M185)/M185)*100,1)</f>
        <v>#VALUE!</v>
      </c>
    </row>
    <row r="185" spans="1:15" ht="18.75" customHeight="1" thickBot="1">
      <c r="A185" s="3">
        <f>IF(Dados!A188="","",Dados!A188)</f>
      </c>
      <c r="B185" s="3">
        <f>IF(Dados!B188="","",Dados!B188)</f>
      </c>
      <c r="C185" s="3">
        <f>IF(Dados!C188="","",Dados!C188)</f>
      </c>
      <c r="D185" s="3">
        <f>IF(Dados!D188="","",Dados!D188)</f>
      </c>
      <c r="E185" s="3">
        <f>IF(Dados!E188="","",Dados!E188)</f>
      </c>
      <c r="F185" s="3">
        <f>IF(Dados!F188="","",Dados!F188)</f>
      </c>
      <c r="G185" s="41">
        <f>G182</f>
        <v>0</v>
      </c>
      <c r="H185" s="63" t="s">
        <v>8</v>
      </c>
      <c r="I185" s="101">
        <f>(Dados!$J$2+Dados!I188/10)/10</f>
        <v>2.967</v>
      </c>
      <c r="J185" s="101">
        <f>(Dados!$J$3+Dados!J188)/10</f>
        <v>1.988</v>
      </c>
      <c r="K185" s="101">
        <f>(Dados!$J$3+Dados!K188)/10</f>
        <v>1.988</v>
      </c>
      <c r="L185" s="45" t="str">
        <f t="shared" si="19"/>
        <v>11.726</v>
      </c>
      <c r="M185" s="46">
        <f>IF(Dados!L188="","",Dados!L188)</f>
      </c>
      <c r="N185" s="45" t="e">
        <f t="shared" si="18"/>
        <v>#VALUE!</v>
      </c>
      <c r="O185" s="47" t="e">
        <f>FIXED(((M185-M185)/M185)*100,1)</f>
        <v>#VALUE!</v>
      </c>
    </row>
    <row r="186" spans="1:15" ht="18.75" customHeight="1" thickBot="1">
      <c r="A186" s="42">
        <f>IF(Dados!A189="","",Dados!A189)</f>
      </c>
      <c r="B186" s="42">
        <f>IF(Dados!B189="","",Dados!B189)</f>
      </c>
      <c r="C186" s="42">
        <f>IF(Dados!C189="","",Dados!C189)</f>
      </c>
      <c r="D186" s="3">
        <f>IF(Dados!D189="","",Dados!D189)</f>
      </c>
      <c r="E186" s="3">
        <f>IF(Dados!E189="","",Dados!E189)</f>
      </c>
      <c r="F186" s="3">
        <f>IF(Dados!F189="","",Dados!F189)</f>
      </c>
      <c r="G186" s="43"/>
      <c r="H186" s="4" t="s">
        <v>41</v>
      </c>
      <c r="I186" s="101">
        <f>(Dados!$J$2+Dados!I189/10)/10</f>
        <v>2.967</v>
      </c>
      <c r="J186" s="101">
        <f>(Dados!$J$3+Dados!J189)/10</f>
        <v>1.988</v>
      </c>
      <c r="K186" s="101">
        <f>(Dados!$J$3+Dados!K189)/10</f>
        <v>1.988</v>
      </c>
      <c r="L186" s="45" t="str">
        <f t="shared" si="19"/>
        <v>11.726</v>
      </c>
      <c r="M186" s="46">
        <f>IF(Dados!L189="","",Dados!L189)</f>
      </c>
      <c r="N186" s="39"/>
      <c r="O186" s="47" t="e">
        <f>FIXED(((M186-M189)/M189)*100,1)</f>
        <v>#VALUE!</v>
      </c>
    </row>
    <row r="187" spans="1:15" ht="18.75" customHeight="1" thickBot="1">
      <c r="A187" s="3">
        <f>IF(Dados!A190="","",Dados!A190)</f>
      </c>
      <c r="B187" s="3">
        <f>IF(Dados!B190="","",Dados!B190)</f>
      </c>
      <c r="C187" s="3">
        <f>IF(Dados!C190="","",Dados!C190)</f>
      </c>
      <c r="D187" s="3">
        <f>IF(Dados!D190="","",Dados!D190)</f>
      </c>
      <c r="E187" s="3">
        <f>IF(Dados!E190="","",Dados!E190)</f>
      </c>
      <c r="F187" s="3">
        <f>IF(Dados!F190="","",Dados!F190)</f>
      </c>
      <c r="G187" s="41">
        <f>G186</f>
        <v>0</v>
      </c>
      <c r="H187" s="4" t="s">
        <v>7</v>
      </c>
      <c r="I187" s="101">
        <f>(Dados!$J$2+Dados!I190/10)/10</f>
        <v>2.967</v>
      </c>
      <c r="J187" s="101">
        <f>(Dados!$J$3+Dados!J190)/10</f>
        <v>1.988</v>
      </c>
      <c r="K187" s="101">
        <f>(Dados!$J$3+Dados!K190)/10</f>
        <v>1.988</v>
      </c>
      <c r="L187" s="45" t="str">
        <f t="shared" si="19"/>
        <v>11.726</v>
      </c>
      <c r="M187" s="46">
        <f>IF(Dados!L190="","",Dados!L190)</f>
      </c>
      <c r="N187" s="45" t="e">
        <f aca="true" t="shared" si="20" ref="N187:N201">FIXED(M187/L187,3)</f>
        <v>#VALUE!</v>
      </c>
      <c r="O187" s="47" t="e">
        <f>FIXED(((M187-M189)/M189)*100,1)</f>
        <v>#VALUE!</v>
      </c>
    </row>
    <row r="188" spans="1:15" ht="18.75" customHeight="1" thickBot="1">
      <c r="A188" s="3">
        <f>IF(Dados!A191="","",Dados!A191)</f>
      </c>
      <c r="B188" s="3">
        <f>IF(Dados!B191="","",Dados!B191)</f>
      </c>
      <c r="C188" s="3">
        <f>IF(Dados!C191="","",Dados!C191)</f>
      </c>
      <c r="D188" s="3">
        <f>IF(Dados!D191="","",Dados!D191)</f>
      </c>
      <c r="E188" s="3">
        <f>IF(Dados!E191="","",Dados!E191)</f>
      </c>
      <c r="F188" s="3">
        <f>IF(Dados!F191="","",Dados!F191)</f>
      </c>
      <c r="G188" s="41">
        <f>G186</f>
        <v>0</v>
      </c>
      <c r="H188" s="4" t="s">
        <v>6</v>
      </c>
      <c r="I188" s="101">
        <f>(Dados!$J$2+Dados!I191/10)/10</f>
        <v>2.967</v>
      </c>
      <c r="J188" s="101">
        <f>(Dados!$J$3+Dados!J191)/10</f>
        <v>1.988</v>
      </c>
      <c r="K188" s="101">
        <f>(Dados!$J$3+Dados!K191)/10</f>
        <v>1.988</v>
      </c>
      <c r="L188" s="45" t="str">
        <f t="shared" si="19"/>
        <v>11.726</v>
      </c>
      <c r="M188" s="46">
        <f>IF(Dados!L191="","",Dados!L191)</f>
      </c>
      <c r="N188" s="45" t="e">
        <f t="shared" si="20"/>
        <v>#VALUE!</v>
      </c>
      <c r="O188" s="47" t="e">
        <f>FIXED(((M188-M189)/M189)*100,1)</f>
        <v>#VALUE!</v>
      </c>
    </row>
    <row r="189" spans="1:15" ht="18.75" customHeight="1" thickBot="1">
      <c r="A189" s="3">
        <f>IF(Dados!A192="","",Dados!A192)</f>
      </c>
      <c r="B189" s="3">
        <f>IF(Dados!B192="","",Dados!B192)</f>
      </c>
      <c r="C189" s="3">
        <f>IF(Dados!C192="","",Dados!C192)</f>
      </c>
      <c r="D189" s="3">
        <f>IF(Dados!D192="","",Dados!D192)</f>
      </c>
      <c r="E189" s="3">
        <f>IF(Dados!E192="","",Dados!E192)</f>
      </c>
      <c r="F189" s="3">
        <f>IF(Dados!F192="","",Dados!F192)</f>
      </c>
      <c r="G189" s="41">
        <f>G186</f>
        <v>0</v>
      </c>
      <c r="H189" s="63" t="s">
        <v>8</v>
      </c>
      <c r="I189" s="101">
        <f>(Dados!$J$2+Dados!I192/10)/10</f>
        <v>2.967</v>
      </c>
      <c r="J189" s="101">
        <f>(Dados!$J$3+Dados!J192)/10</f>
        <v>1.988</v>
      </c>
      <c r="K189" s="101">
        <f>(Dados!$J$3+Dados!K192)/10</f>
        <v>1.988</v>
      </c>
      <c r="L189" s="45" t="str">
        <f t="shared" si="19"/>
        <v>11.726</v>
      </c>
      <c r="M189" s="46">
        <f>IF(Dados!L192="","",Dados!L192)</f>
      </c>
      <c r="N189" s="45" t="e">
        <f t="shared" si="20"/>
        <v>#VALUE!</v>
      </c>
      <c r="O189" s="47" t="e">
        <f>FIXED(((M189-M189)/M189)*100,1)</f>
        <v>#VALUE!</v>
      </c>
    </row>
    <row r="190" spans="1:15" ht="18.75" customHeight="1" thickBot="1">
      <c r="A190" s="42">
        <f>IF(Dados!A193="","",Dados!A193)</f>
      </c>
      <c r="B190" s="42">
        <f>IF(Dados!B193="","",Dados!B193)</f>
      </c>
      <c r="C190" s="42">
        <f>IF(Dados!C193="","",Dados!C193)</f>
      </c>
      <c r="D190" s="3">
        <f>IF(Dados!D193="","",Dados!D193)</f>
      </c>
      <c r="E190" s="3">
        <f>IF(Dados!E193="","",Dados!E193)</f>
      </c>
      <c r="F190" s="3">
        <f>IF(Dados!F193="","",Dados!F193)</f>
      </c>
      <c r="G190" s="43"/>
      <c r="H190" s="4" t="s">
        <v>41</v>
      </c>
      <c r="I190" s="101">
        <f>(Dados!$J$2+Dados!I193/10)/10</f>
        <v>2.967</v>
      </c>
      <c r="J190" s="101">
        <f>(Dados!$J$3+Dados!J193)/10</f>
        <v>1.988</v>
      </c>
      <c r="K190" s="101">
        <f>(Dados!$J$3+Dados!K193)/10</f>
        <v>1.988</v>
      </c>
      <c r="L190" s="45" t="str">
        <f t="shared" si="19"/>
        <v>11.726</v>
      </c>
      <c r="M190" s="46">
        <f>IF(Dados!L193="","",Dados!L193)</f>
      </c>
      <c r="N190" s="39"/>
      <c r="O190" s="47" t="e">
        <f>FIXED(((M190-M193)/M193)*100,1)</f>
        <v>#VALUE!</v>
      </c>
    </row>
    <row r="191" spans="1:15" ht="18.75" customHeight="1" thickBot="1">
      <c r="A191" s="3">
        <f>IF(Dados!A194="","",Dados!A194)</f>
      </c>
      <c r="B191" s="3">
        <f>IF(Dados!B194="","",Dados!B194)</f>
      </c>
      <c r="C191" s="3">
        <f>IF(Dados!C194="","",Dados!C194)</f>
      </c>
      <c r="D191" s="3">
        <f>IF(Dados!D194="","",Dados!D194)</f>
      </c>
      <c r="E191" s="3">
        <f>IF(Dados!E194="","",Dados!E194)</f>
      </c>
      <c r="F191" s="3">
        <f>IF(Dados!F194="","",Dados!F194)</f>
      </c>
      <c r="G191" s="41">
        <f>G190</f>
        <v>0</v>
      </c>
      <c r="H191" s="4" t="s">
        <v>7</v>
      </c>
      <c r="I191" s="101">
        <f>(Dados!$J$2+Dados!I194/10)/10</f>
        <v>2.967</v>
      </c>
      <c r="J191" s="101">
        <f>(Dados!$J$3+Dados!J194)/10</f>
        <v>1.988</v>
      </c>
      <c r="K191" s="101">
        <f>(Dados!$J$3+Dados!K194)/10</f>
        <v>1.988</v>
      </c>
      <c r="L191" s="45" t="str">
        <f t="shared" si="19"/>
        <v>11.726</v>
      </c>
      <c r="M191" s="46">
        <f>IF(Dados!L194="","",Dados!L194)</f>
      </c>
      <c r="N191" s="45" t="e">
        <f>FIXED(M191/L191,3)</f>
        <v>#VALUE!</v>
      </c>
      <c r="O191" s="47" t="e">
        <f>FIXED(((M191-M193)/M193)*100,1)</f>
        <v>#VALUE!</v>
      </c>
    </row>
    <row r="192" spans="1:15" ht="18.75" customHeight="1" thickBot="1">
      <c r="A192" s="3">
        <f>IF(Dados!A195="","",Dados!A195)</f>
      </c>
      <c r="B192" s="3">
        <f>IF(Dados!B195="","",Dados!B195)</f>
      </c>
      <c r="C192" s="3">
        <f>IF(Dados!C195="","",Dados!C195)</f>
      </c>
      <c r="D192" s="3">
        <f>IF(Dados!D195="","",Dados!D195)</f>
      </c>
      <c r="E192" s="3">
        <f>IF(Dados!E195="","",Dados!E195)</f>
      </c>
      <c r="F192" s="3">
        <f>IF(Dados!F195="","",Dados!F195)</f>
      </c>
      <c r="G192" s="41">
        <f>G190</f>
        <v>0</v>
      </c>
      <c r="H192" s="4" t="s">
        <v>6</v>
      </c>
      <c r="I192" s="101">
        <f>(Dados!$J$2+Dados!I195/10)/10</f>
        <v>2.967</v>
      </c>
      <c r="J192" s="101">
        <f>(Dados!$J$3+Dados!J195)/10</f>
        <v>1.988</v>
      </c>
      <c r="K192" s="101">
        <f>(Dados!$J$3+Dados!K195)/10</f>
        <v>1.988</v>
      </c>
      <c r="L192" s="45" t="str">
        <f t="shared" si="19"/>
        <v>11.726</v>
      </c>
      <c r="M192" s="46">
        <f>IF(Dados!L195="","",Dados!L195)</f>
      </c>
      <c r="N192" s="45" t="e">
        <f t="shared" si="20"/>
        <v>#VALUE!</v>
      </c>
      <c r="O192" s="47" t="e">
        <f>FIXED(((M192-M193)/M193)*100,1)</f>
        <v>#VALUE!</v>
      </c>
    </row>
    <row r="193" spans="1:15" ht="18.75" customHeight="1" thickBot="1">
      <c r="A193" s="3">
        <f>IF(Dados!A196="","",Dados!A196)</f>
      </c>
      <c r="B193" s="3">
        <f>IF(Dados!B196="","",Dados!B196)</f>
      </c>
      <c r="C193" s="3">
        <f>IF(Dados!C196="","",Dados!C196)</f>
      </c>
      <c r="D193" s="3">
        <f>IF(Dados!D196="","",Dados!D196)</f>
      </c>
      <c r="E193" s="3">
        <f>IF(Dados!E196="","",Dados!E196)</f>
      </c>
      <c r="F193" s="3">
        <f>IF(Dados!F196="","",Dados!F196)</f>
      </c>
      <c r="G193" s="41">
        <f>G190</f>
        <v>0</v>
      </c>
      <c r="H193" s="63" t="s">
        <v>8</v>
      </c>
      <c r="I193" s="101">
        <f>(Dados!$J$2+Dados!I196/10)/10</f>
        <v>2.967</v>
      </c>
      <c r="J193" s="101">
        <f>(Dados!$J$3+Dados!J196)/10</f>
        <v>1.988</v>
      </c>
      <c r="K193" s="101">
        <f>(Dados!$J$3+Dados!K196)/10</f>
        <v>1.988</v>
      </c>
      <c r="L193" s="45" t="str">
        <f t="shared" si="19"/>
        <v>11.726</v>
      </c>
      <c r="M193" s="46">
        <f>IF(Dados!L196="","",Dados!L196)</f>
      </c>
      <c r="N193" s="45" t="e">
        <f t="shared" si="20"/>
        <v>#VALUE!</v>
      </c>
      <c r="O193" s="47" t="e">
        <f>FIXED(((M193-M193)/M193)*100,1)</f>
        <v>#VALUE!</v>
      </c>
    </row>
    <row r="194" spans="1:15" ht="18.75" customHeight="1" thickBot="1">
      <c r="A194" s="42">
        <f>IF(Dados!A197="","",Dados!A197)</f>
      </c>
      <c r="B194" s="42">
        <f>IF(Dados!B197="","",Dados!B197)</f>
      </c>
      <c r="C194" s="42">
        <f>IF(Dados!C197="","",Dados!C197)</f>
      </c>
      <c r="D194" s="3">
        <f>IF(Dados!D197="","",Dados!D197)</f>
      </c>
      <c r="E194" s="3">
        <f>IF(Dados!E197="","",Dados!E197)</f>
      </c>
      <c r="F194" s="3">
        <f>IF(Dados!F197="","",Dados!F197)</f>
      </c>
      <c r="G194" s="43"/>
      <c r="H194" s="4" t="s">
        <v>41</v>
      </c>
      <c r="I194" s="101">
        <f>(Dados!$J$2+Dados!I197/10)/10</f>
        <v>2.967</v>
      </c>
      <c r="J194" s="101">
        <f>(Dados!$J$3+Dados!J197)/10</f>
        <v>1.988</v>
      </c>
      <c r="K194" s="101">
        <f>(Dados!$J$3+Dados!K197)/10</f>
        <v>1.988</v>
      </c>
      <c r="L194" s="45" t="str">
        <f t="shared" si="19"/>
        <v>11.726</v>
      </c>
      <c r="M194" s="46">
        <f>IF(Dados!L197="","",Dados!L197)</f>
      </c>
      <c r="N194" s="39"/>
      <c r="O194" s="47" t="e">
        <f>FIXED(((M194-M197)/M197)*100,1)</f>
        <v>#VALUE!</v>
      </c>
    </row>
    <row r="195" spans="1:15" ht="18.75" customHeight="1" thickBot="1">
      <c r="A195" s="3">
        <f>IF(Dados!A198="","",Dados!A198)</f>
      </c>
      <c r="B195" s="3">
        <f>IF(Dados!B198="","",Dados!B198)</f>
      </c>
      <c r="C195" s="3">
        <f>IF(Dados!C198="","",Dados!C198)</f>
      </c>
      <c r="D195" s="3">
        <f>IF(Dados!D198="","",Dados!D198)</f>
      </c>
      <c r="E195" s="3">
        <f>IF(Dados!E198="","",Dados!E198)</f>
      </c>
      <c r="F195" s="3">
        <f>IF(Dados!F198="","",Dados!F198)</f>
      </c>
      <c r="G195" s="41">
        <f>G194</f>
        <v>0</v>
      </c>
      <c r="H195" s="4" t="s">
        <v>7</v>
      </c>
      <c r="I195" s="101">
        <f>(Dados!$J$2+Dados!I198/10)/10</f>
        <v>2.967</v>
      </c>
      <c r="J195" s="101">
        <f>(Dados!$J$3+Dados!J198)/10</f>
        <v>1.988</v>
      </c>
      <c r="K195" s="101">
        <f>(Dados!$J$3+Dados!K198)/10</f>
        <v>1.988</v>
      </c>
      <c r="L195" s="45" t="str">
        <f t="shared" si="19"/>
        <v>11.726</v>
      </c>
      <c r="M195" s="46">
        <f>IF(Dados!L198="","",Dados!L198)</f>
      </c>
      <c r="N195" s="45" t="e">
        <f>FIXED(M195/L195,3)</f>
        <v>#VALUE!</v>
      </c>
      <c r="O195" s="47" t="e">
        <f>FIXED(((M195-M197)/M197)*100,1)</f>
        <v>#VALUE!</v>
      </c>
    </row>
    <row r="196" spans="1:15" ht="18.75" customHeight="1" thickBot="1">
      <c r="A196" s="3">
        <f>IF(Dados!A199="","",Dados!A199)</f>
      </c>
      <c r="B196" s="3">
        <f>IF(Dados!B199="","",Dados!B199)</f>
      </c>
      <c r="C196" s="3">
        <f>IF(Dados!C199="","",Dados!C199)</f>
      </c>
      <c r="D196" s="3">
        <f>IF(Dados!D199="","",Dados!D199)</f>
      </c>
      <c r="E196" s="3">
        <f>IF(Dados!E199="","",Dados!E199)</f>
      </c>
      <c r="F196" s="3">
        <f>IF(Dados!F199="","",Dados!F199)</f>
      </c>
      <c r="G196" s="41">
        <f>G194</f>
        <v>0</v>
      </c>
      <c r="H196" s="4" t="s">
        <v>6</v>
      </c>
      <c r="I196" s="101">
        <f>(Dados!$J$2+Dados!I199/10)/10</f>
        <v>2.967</v>
      </c>
      <c r="J196" s="101">
        <f>(Dados!$J$3+Dados!J199)/10</f>
        <v>1.988</v>
      </c>
      <c r="K196" s="101">
        <f>(Dados!$J$3+Dados!K199)/10</f>
        <v>1.988</v>
      </c>
      <c r="L196" s="45" t="str">
        <f t="shared" si="19"/>
        <v>11.726</v>
      </c>
      <c r="M196" s="46">
        <f>IF(Dados!L199="","",Dados!L199)</f>
      </c>
      <c r="N196" s="45" t="e">
        <f t="shared" si="20"/>
        <v>#VALUE!</v>
      </c>
      <c r="O196" s="47" t="e">
        <f>FIXED(((M196-M197)/M197)*100,1)</f>
        <v>#VALUE!</v>
      </c>
    </row>
    <row r="197" spans="1:15" ht="18.75" customHeight="1" thickBot="1">
      <c r="A197" s="3">
        <f>IF(Dados!A200="","",Dados!A200)</f>
      </c>
      <c r="B197" s="3">
        <f>IF(Dados!B200="","",Dados!B200)</f>
      </c>
      <c r="C197" s="3">
        <f>IF(Dados!C200="","",Dados!C200)</f>
      </c>
      <c r="D197" s="3">
        <f>IF(Dados!D200="","",Dados!D200)</f>
      </c>
      <c r="E197" s="3">
        <f>IF(Dados!E200="","",Dados!E200)</f>
      </c>
      <c r="F197" s="3">
        <f>IF(Dados!F200="","",Dados!F200)</f>
      </c>
      <c r="G197" s="41">
        <f>G194</f>
        <v>0</v>
      </c>
      <c r="H197" s="63" t="s">
        <v>8</v>
      </c>
      <c r="I197" s="101">
        <f>(Dados!$J$2+Dados!I200/10)/10</f>
        <v>2.967</v>
      </c>
      <c r="J197" s="101">
        <f>(Dados!$J$3+Dados!J200)/10</f>
        <v>1.988</v>
      </c>
      <c r="K197" s="101">
        <f>(Dados!$J$3+Dados!K200)/10</f>
        <v>1.988</v>
      </c>
      <c r="L197" s="45" t="str">
        <f t="shared" si="19"/>
        <v>11.726</v>
      </c>
      <c r="M197" s="46">
        <f>IF(Dados!L200="","",Dados!L200)</f>
      </c>
      <c r="N197" s="45" t="e">
        <f t="shared" si="20"/>
        <v>#VALUE!</v>
      </c>
      <c r="O197" s="47" t="e">
        <f>FIXED(((M197-M197)/M197)*100,1)</f>
        <v>#VALUE!</v>
      </c>
    </row>
    <row r="198" spans="1:15" ht="18.75" customHeight="1" thickBot="1">
      <c r="A198" s="42">
        <f>IF(Dados!A201="","",Dados!A201)</f>
      </c>
      <c r="B198" s="42">
        <f>IF(Dados!B201="","",Dados!B201)</f>
      </c>
      <c r="C198" s="42">
        <f>IF(Dados!C201="","",Dados!C201)</f>
      </c>
      <c r="D198" s="3">
        <f>IF(Dados!D201="","",Dados!D201)</f>
      </c>
      <c r="E198" s="3">
        <f>IF(Dados!E201="","",Dados!E201)</f>
      </c>
      <c r="F198" s="3">
        <f>IF(Dados!F201="","",Dados!F201)</f>
      </c>
      <c r="G198" s="43"/>
      <c r="H198" s="4" t="s">
        <v>41</v>
      </c>
      <c r="I198" s="101">
        <f>(Dados!$J$2+Dados!I201/10)/10</f>
        <v>2.967</v>
      </c>
      <c r="J198" s="101">
        <f>(Dados!$J$3+Dados!J201)/10</f>
        <v>1.988</v>
      </c>
      <c r="K198" s="101">
        <f>(Dados!$J$3+Dados!K201)/10</f>
        <v>1.988</v>
      </c>
      <c r="L198" s="45" t="str">
        <f t="shared" si="19"/>
        <v>11.726</v>
      </c>
      <c r="M198" s="46">
        <f>IF(Dados!L201="","",Dados!L201)</f>
      </c>
      <c r="N198" s="39"/>
      <c r="O198" s="47" t="e">
        <f>FIXED(((M198-M201)/M201)*100,1)</f>
        <v>#VALUE!</v>
      </c>
    </row>
    <row r="199" spans="1:15" ht="18.75" customHeight="1" thickBot="1">
      <c r="A199" s="3">
        <f>IF(Dados!A202="","",Dados!A202)</f>
      </c>
      <c r="B199" s="3">
        <f>IF(Dados!B202="","",Dados!B202)</f>
      </c>
      <c r="C199" s="3">
        <f>IF(Dados!C202="","",Dados!C202)</f>
      </c>
      <c r="D199" s="3">
        <f>IF(Dados!D202="","",Dados!D202)</f>
      </c>
      <c r="E199" s="3">
        <f>IF(Dados!E202="","",Dados!E202)</f>
      </c>
      <c r="F199" s="3">
        <f>IF(Dados!F202="","",Dados!F202)</f>
      </c>
      <c r="G199" s="41">
        <f>G198</f>
        <v>0</v>
      </c>
      <c r="H199" s="4" t="s">
        <v>7</v>
      </c>
      <c r="I199" s="101">
        <f>(Dados!$J$2+Dados!I202/10)/10</f>
        <v>2.967</v>
      </c>
      <c r="J199" s="101">
        <f>(Dados!$J$3+Dados!J202)/10</f>
        <v>1.988</v>
      </c>
      <c r="K199" s="101">
        <f>(Dados!$J$3+Dados!K202)/10</f>
        <v>1.988</v>
      </c>
      <c r="L199" s="45" t="str">
        <f aca="true" t="shared" si="21" ref="L199:L214">FIXED(I199*J199*K199,3)</f>
        <v>11.726</v>
      </c>
      <c r="M199" s="46">
        <f>IF(Dados!L202="","",Dados!L202)</f>
      </c>
      <c r="N199" s="45" t="e">
        <f>FIXED(M199/L199,3)</f>
        <v>#VALUE!</v>
      </c>
      <c r="O199" s="47" t="e">
        <f>FIXED(((M199-M201)/M201)*100,1)</f>
        <v>#VALUE!</v>
      </c>
    </row>
    <row r="200" spans="1:15" ht="18.75" customHeight="1" thickBot="1">
      <c r="A200" s="3">
        <f>IF(Dados!A203="","",Dados!A203)</f>
      </c>
      <c r="B200" s="3">
        <f>IF(Dados!B203="","",Dados!B203)</f>
      </c>
      <c r="C200" s="3">
        <f>IF(Dados!C203="","",Dados!C203)</f>
      </c>
      <c r="D200" s="3">
        <f>IF(Dados!D203="","",Dados!D203)</f>
      </c>
      <c r="E200" s="3">
        <f>IF(Dados!E203="","",Dados!E203)</f>
      </c>
      <c r="F200" s="3">
        <f>IF(Dados!F203="","",Dados!F203)</f>
      </c>
      <c r="G200" s="41">
        <f>G198</f>
        <v>0</v>
      </c>
      <c r="H200" s="4" t="s">
        <v>6</v>
      </c>
      <c r="I200" s="101">
        <f>(Dados!$J$2+Dados!I203/10)/10</f>
        <v>2.967</v>
      </c>
      <c r="J200" s="101">
        <f>(Dados!$J$3+Dados!J203)/10</f>
        <v>1.988</v>
      </c>
      <c r="K200" s="101">
        <f>(Dados!$J$3+Dados!K203)/10</f>
        <v>1.988</v>
      </c>
      <c r="L200" s="45" t="str">
        <f t="shared" si="21"/>
        <v>11.726</v>
      </c>
      <c r="M200" s="46">
        <f>IF(Dados!L203="","",Dados!L203)</f>
      </c>
      <c r="N200" s="45" t="e">
        <f t="shared" si="20"/>
        <v>#VALUE!</v>
      </c>
      <c r="O200" s="47" t="e">
        <f>FIXED(((M200-M201)/M201)*100,1)</f>
        <v>#VALUE!</v>
      </c>
    </row>
    <row r="201" spans="1:15" ht="18.75" customHeight="1" thickBot="1">
      <c r="A201" s="3">
        <f>IF(Dados!A204="","",Dados!A204)</f>
      </c>
      <c r="B201" s="3">
        <f>IF(Dados!B204="","",Dados!B204)</f>
      </c>
      <c r="C201" s="3">
        <f>IF(Dados!C204="","",Dados!C204)</f>
      </c>
      <c r="D201" s="3">
        <f>IF(Dados!D204="","",Dados!D204)</f>
      </c>
      <c r="E201" s="3">
        <f>IF(Dados!E204="","",Dados!E204)</f>
      </c>
      <c r="F201" s="3">
        <f>IF(Dados!F204="","",Dados!F204)</f>
      </c>
      <c r="G201" s="41">
        <f>G198</f>
        <v>0</v>
      </c>
      <c r="H201" s="63" t="s">
        <v>8</v>
      </c>
      <c r="I201" s="101">
        <f>(Dados!$J$2+Dados!I204/10)/10</f>
        <v>2.967</v>
      </c>
      <c r="J201" s="101">
        <f>(Dados!$J$3+Dados!J204)/10</f>
        <v>1.988</v>
      </c>
      <c r="K201" s="101">
        <f>(Dados!$J$3+Dados!K204)/10</f>
        <v>1.988</v>
      </c>
      <c r="L201" s="45" t="str">
        <f t="shared" si="21"/>
        <v>11.726</v>
      </c>
      <c r="M201" s="46">
        <f>IF(Dados!L204="","",Dados!L204)</f>
      </c>
      <c r="N201" s="45" t="e">
        <f t="shared" si="20"/>
        <v>#VALUE!</v>
      </c>
      <c r="O201" s="47" t="e">
        <f>FIXED(((M201-M201)/M201)*100,1)</f>
        <v>#VALUE!</v>
      </c>
    </row>
    <row r="202" spans="1:15" ht="18.75" customHeight="1" thickBot="1">
      <c r="A202" s="42">
        <f>IF(Dados!A205="","",Dados!A205)</f>
      </c>
      <c r="B202" s="42">
        <f>IF(Dados!B205="","",Dados!B205)</f>
      </c>
      <c r="C202" s="42">
        <f>IF(Dados!C205="","",Dados!C205)</f>
      </c>
      <c r="D202" s="3">
        <f>IF(Dados!D205="","",Dados!D205)</f>
      </c>
      <c r="E202" s="3">
        <f>IF(Dados!E205="","",Dados!E205)</f>
      </c>
      <c r="F202" s="3">
        <f>IF(Dados!F205="","",Dados!F205)</f>
      </c>
      <c r="G202" s="43"/>
      <c r="H202" s="4" t="s">
        <v>41</v>
      </c>
      <c r="I202" s="101">
        <f>(Dados!$J$2+Dados!I205/10)/10</f>
        <v>2.967</v>
      </c>
      <c r="J202" s="101">
        <f>(Dados!$J$3+Dados!J205)/10</f>
        <v>1.988</v>
      </c>
      <c r="K202" s="101">
        <f>(Dados!$J$3+Dados!K205)/10</f>
        <v>1.988</v>
      </c>
      <c r="L202" s="45" t="str">
        <f t="shared" si="21"/>
        <v>11.726</v>
      </c>
      <c r="M202" s="46">
        <f>IF(Dados!L205="","",Dados!L205)</f>
      </c>
      <c r="N202" s="39"/>
      <c r="O202" s="47" t="e">
        <f>FIXED(((M202-M205)/M205)*100,1)</f>
        <v>#VALUE!</v>
      </c>
    </row>
    <row r="203" spans="1:15" ht="18.75" customHeight="1" thickBot="1">
      <c r="A203" s="3">
        <f>IF(Dados!A206="","",Dados!A206)</f>
      </c>
      <c r="B203" s="3">
        <f>IF(Dados!B206="","",Dados!B206)</f>
      </c>
      <c r="C203" s="3">
        <f>IF(Dados!C206="","",Dados!C206)</f>
      </c>
      <c r="D203" s="3">
        <f>IF(Dados!D206="","",Dados!D206)</f>
      </c>
      <c r="E203" s="3">
        <f>IF(Dados!E206="","",Dados!E206)</f>
      </c>
      <c r="F203" s="3">
        <f>IF(Dados!F206="","",Dados!F206)</f>
      </c>
      <c r="G203" s="41">
        <f>G202</f>
        <v>0</v>
      </c>
      <c r="H203" s="4" t="s">
        <v>7</v>
      </c>
      <c r="I203" s="101">
        <f>(Dados!$J$2+Dados!I206/10)/10</f>
        <v>2.967</v>
      </c>
      <c r="J203" s="101">
        <f>(Dados!$J$3+Dados!J206)/10</f>
        <v>1.988</v>
      </c>
      <c r="K203" s="101">
        <f>(Dados!$J$3+Dados!K206)/10</f>
        <v>1.988</v>
      </c>
      <c r="L203" s="45" t="str">
        <f t="shared" si="21"/>
        <v>11.726</v>
      </c>
      <c r="M203" s="46">
        <f>IF(Dados!L206="","",Dados!L206)</f>
      </c>
      <c r="N203" s="45" t="e">
        <f aca="true" t="shared" si="22" ref="N203:N217">FIXED(M203/L203,3)</f>
        <v>#VALUE!</v>
      </c>
      <c r="O203" s="47" t="e">
        <f>FIXED(((M203-M205)/M205)*100,1)</f>
        <v>#VALUE!</v>
      </c>
    </row>
    <row r="204" spans="1:15" ht="18.75" customHeight="1" thickBot="1">
      <c r="A204" s="3">
        <f>IF(Dados!A207="","",Dados!A207)</f>
      </c>
      <c r="B204" s="3">
        <f>IF(Dados!B207="","",Dados!B207)</f>
      </c>
      <c r="C204" s="3">
        <f>IF(Dados!C207="","",Dados!C207)</f>
      </c>
      <c r="D204" s="3">
        <f>IF(Dados!D207="","",Dados!D207)</f>
      </c>
      <c r="E204" s="3">
        <f>IF(Dados!E207="","",Dados!E207)</f>
      </c>
      <c r="F204" s="3">
        <f>IF(Dados!F207="","",Dados!F207)</f>
      </c>
      <c r="G204" s="41">
        <f>G202</f>
        <v>0</v>
      </c>
      <c r="H204" s="4" t="s">
        <v>6</v>
      </c>
      <c r="I204" s="101">
        <f>(Dados!$J$2+Dados!I207/10)/10</f>
        <v>2.967</v>
      </c>
      <c r="J204" s="101">
        <f>(Dados!$J$3+Dados!J207)/10</f>
        <v>1.988</v>
      </c>
      <c r="K204" s="101">
        <f>(Dados!$J$3+Dados!K207)/10</f>
        <v>1.988</v>
      </c>
      <c r="L204" s="45" t="str">
        <f t="shared" si="21"/>
        <v>11.726</v>
      </c>
      <c r="M204" s="46">
        <f>IF(Dados!L207="","",Dados!L207)</f>
      </c>
      <c r="N204" s="45" t="e">
        <f t="shared" si="22"/>
        <v>#VALUE!</v>
      </c>
      <c r="O204" s="47" t="e">
        <f>FIXED(((M204-M205)/M205)*100,1)</f>
        <v>#VALUE!</v>
      </c>
    </row>
    <row r="205" spans="1:15" ht="18.75" customHeight="1" thickBot="1">
      <c r="A205" s="3">
        <f>IF(Dados!A208="","",Dados!A208)</f>
      </c>
      <c r="B205" s="3">
        <f>IF(Dados!B208="","",Dados!B208)</f>
      </c>
      <c r="C205" s="3">
        <f>IF(Dados!C208="","",Dados!C208)</f>
      </c>
      <c r="D205" s="3">
        <f>IF(Dados!D208="","",Dados!D208)</f>
      </c>
      <c r="E205" s="3">
        <f>IF(Dados!E208="","",Dados!E208)</f>
      </c>
      <c r="F205" s="3">
        <f>IF(Dados!F208="","",Dados!F208)</f>
      </c>
      <c r="G205" s="41">
        <f>G202</f>
        <v>0</v>
      </c>
      <c r="H205" s="63" t="s">
        <v>8</v>
      </c>
      <c r="I205" s="101">
        <f>(Dados!$J$2+Dados!I208/10)/10</f>
        <v>2.967</v>
      </c>
      <c r="J205" s="101">
        <f>(Dados!$J$3+Dados!J208)/10</f>
        <v>1.988</v>
      </c>
      <c r="K205" s="101">
        <f>(Dados!$J$3+Dados!K208)/10</f>
        <v>1.988</v>
      </c>
      <c r="L205" s="45" t="str">
        <f t="shared" si="21"/>
        <v>11.726</v>
      </c>
      <c r="M205" s="46">
        <f>IF(Dados!L208="","",Dados!L208)</f>
      </c>
      <c r="N205" s="45" t="e">
        <f t="shared" si="22"/>
        <v>#VALUE!</v>
      </c>
      <c r="O205" s="47" t="e">
        <f>FIXED(((M205-M205)/M205)*100,1)</f>
        <v>#VALUE!</v>
      </c>
    </row>
    <row r="206" spans="1:15" ht="18.75" customHeight="1" thickBot="1">
      <c r="A206" s="42">
        <f>IF(Dados!A209="","",Dados!A209)</f>
      </c>
      <c r="B206" s="42">
        <f>IF(Dados!B209="","",Dados!B209)</f>
      </c>
      <c r="C206" s="42">
        <f>IF(Dados!C209="","",Dados!C209)</f>
      </c>
      <c r="D206" s="3">
        <f>IF(Dados!D209="","",Dados!D209)</f>
      </c>
      <c r="E206" s="3">
        <f>IF(Dados!E209="","",Dados!E209)</f>
      </c>
      <c r="F206" s="3">
        <f>IF(Dados!F209="","",Dados!F209)</f>
      </c>
      <c r="G206" s="43"/>
      <c r="H206" s="4" t="s">
        <v>41</v>
      </c>
      <c r="I206" s="101">
        <f>(Dados!$J$2+Dados!I209/10)/10</f>
        <v>2.967</v>
      </c>
      <c r="J206" s="101">
        <f>(Dados!$J$3+Dados!J209)/10</f>
        <v>1.988</v>
      </c>
      <c r="K206" s="101">
        <f>(Dados!$J$3+Dados!K209)/10</f>
        <v>1.988</v>
      </c>
      <c r="L206" s="45" t="str">
        <f t="shared" si="21"/>
        <v>11.726</v>
      </c>
      <c r="M206" s="46">
        <f>IF(Dados!L209="","",Dados!L209)</f>
      </c>
      <c r="N206" s="39"/>
      <c r="O206" s="47" t="e">
        <f>FIXED(((M206-M209)/M209)*100,1)</f>
        <v>#VALUE!</v>
      </c>
    </row>
    <row r="207" spans="1:15" ht="18.75" customHeight="1" thickBot="1">
      <c r="A207" s="3">
        <f>IF(Dados!A210="","",Dados!A210)</f>
      </c>
      <c r="B207" s="3">
        <f>IF(Dados!B210="","",Dados!B210)</f>
      </c>
      <c r="C207" s="3">
        <f>IF(Dados!C210="","",Dados!C210)</f>
      </c>
      <c r="D207" s="3">
        <f>IF(Dados!D210="","",Dados!D210)</f>
      </c>
      <c r="E207" s="3">
        <f>IF(Dados!E210="","",Dados!E210)</f>
      </c>
      <c r="F207" s="3">
        <f>IF(Dados!F210="","",Dados!F210)</f>
      </c>
      <c r="G207" s="41">
        <f>G206</f>
        <v>0</v>
      </c>
      <c r="H207" s="4" t="s">
        <v>7</v>
      </c>
      <c r="I207" s="101">
        <f>(Dados!$J$2+Dados!I210/10)/10</f>
        <v>2.967</v>
      </c>
      <c r="J207" s="101">
        <f>(Dados!$J$3+Dados!J210)/10</f>
        <v>1.988</v>
      </c>
      <c r="K207" s="101">
        <f>(Dados!$J$3+Dados!K210)/10</f>
        <v>1.988</v>
      </c>
      <c r="L207" s="45" t="str">
        <f t="shared" si="21"/>
        <v>11.726</v>
      </c>
      <c r="M207" s="46">
        <f>IF(Dados!L210="","",Dados!L210)</f>
      </c>
      <c r="N207" s="45" t="e">
        <f>FIXED(M207/L207,3)</f>
        <v>#VALUE!</v>
      </c>
      <c r="O207" s="47" t="e">
        <f>FIXED(((M207-M209)/M209)*100,1)</f>
        <v>#VALUE!</v>
      </c>
    </row>
    <row r="208" spans="1:15" ht="18.75" customHeight="1" thickBot="1">
      <c r="A208" s="3">
        <f>IF(Dados!A211="","",Dados!A211)</f>
      </c>
      <c r="B208" s="3">
        <f>IF(Dados!B211="","",Dados!B211)</f>
      </c>
      <c r="C208" s="3">
        <f>IF(Dados!C211="","",Dados!C211)</f>
      </c>
      <c r="D208" s="3">
        <f>IF(Dados!D211="","",Dados!D211)</f>
      </c>
      <c r="E208" s="3">
        <f>IF(Dados!E211="","",Dados!E211)</f>
      </c>
      <c r="F208" s="3">
        <f>IF(Dados!F211="","",Dados!F211)</f>
      </c>
      <c r="G208" s="41">
        <f>G206</f>
        <v>0</v>
      </c>
      <c r="H208" s="4" t="s">
        <v>6</v>
      </c>
      <c r="I208" s="101">
        <f>(Dados!$J$2+Dados!I211/10)/10</f>
        <v>2.967</v>
      </c>
      <c r="J208" s="101">
        <f>(Dados!$J$3+Dados!J211)/10</f>
        <v>1.988</v>
      </c>
      <c r="K208" s="101">
        <f>(Dados!$J$3+Dados!K211)/10</f>
        <v>1.988</v>
      </c>
      <c r="L208" s="45" t="str">
        <f t="shared" si="21"/>
        <v>11.726</v>
      </c>
      <c r="M208" s="46">
        <f>IF(Dados!L211="","",Dados!L211)</f>
      </c>
      <c r="N208" s="45" t="e">
        <f t="shared" si="22"/>
        <v>#VALUE!</v>
      </c>
      <c r="O208" s="47" t="e">
        <f>FIXED(((M208-M209)/M209)*100,1)</f>
        <v>#VALUE!</v>
      </c>
    </row>
    <row r="209" spans="1:15" ht="18.75" customHeight="1" thickBot="1">
      <c r="A209" s="3">
        <f>IF(Dados!A212="","",Dados!A212)</f>
      </c>
      <c r="B209" s="3">
        <f>IF(Dados!B212="","",Dados!B212)</f>
      </c>
      <c r="C209" s="3">
        <f>IF(Dados!C212="","",Dados!C212)</f>
      </c>
      <c r="D209" s="3">
        <f>IF(Dados!D212="","",Dados!D212)</f>
      </c>
      <c r="E209" s="3">
        <f>IF(Dados!E212="","",Dados!E212)</f>
      </c>
      <c r="F209" s="3">
        <f>IF(Dados!F212="","",Dados!F212)</f>
      </c>
      <c r="G209" s="41">
        <f>G206</f>
        <v>0</v>
      </c>
      <c r="H209" s="63" t="s">
        <v>8</v>
      </c>
      <c r="I209" s="101">
        <f>(Dados!$J$2+Dados!I212/10)/10</f>
        <v>2.967</v>
      </c>
      <c r="J209" s="101">
        <f>(Dados!$J$3+Dados!J212)/10</f>
        <v>1.988</v>
      </c>
      <c r="K209" s="101">
        <f>(Dados!$J$3+Dados!K212)/10</f>
        <v>1.988</v>
      </c>
      <c r="L209" s="45" t="str">
        <f t="shared" si="21"/>
        <v>11.726</v>
      </c>
      <c r="M209" s="46">
        <f>IF(Dados!L212="","",Dados!L212)</f>
      </c>
      <c r="N209" s="45" t="e">
        <f t="shared" si="22"/>
        <v>#VALUE!</v>
      </c>
      <c r="O209" s="47" t="e">
        <f>FIXED(((M209-M209)/M209)*100,1)</f>
        <v>#VALUE!</v>
      </c>
    </row>
    <row r="210" spans="1:15" ht="18.75" customHeight="1" thickBot="1">
      <c r="A210" s="42">
        <f>IF(Dados!A213="","",Dados!A213)</f>
      </c>
      <c r="B210" s="42">
        <f>IF(Dados!B213="","",Dados!B213)</f>
      </c>
      <c r="C210" s="42">
        <f>IF(Dados!C213="","",Dados!C213)</f>
      </c>
      <c r="D210" s="3">
        <f>IF(Dados!D213="","",Dados!D213)</f>
      </c>
      <c r="E210" s="3">
        <f>IF(Dados!E213="","",Dados!E213)</f>
      </c>
      <c r="F210" s="3">
        <f>IF(Dados!F213="","",Dados!F213)</f>
      </c>
      <c r="G210" s="43"/>
      <c r="H210" s="4" t="s">
        <v>41</v>
      </c>
      <c r="I210" s="101">
        <f>(Dados!$J$2+Dados!I213/10)/10</f>
        <v>2.967</v>
      </c>
      <c r="J210" s="101">
        <f>(Dados!$J$3+Dados!J213)/10</f>
        <v>1.988</v>
      </c>
      <c r="K210" s="101">
        <f>(Dados!$J$3+Dados!K213)/10</f>
        <v>1.988</v>
      </c>
      <c r="L210" s="45" t="str">
        <f t="shared" si="21"/>
        <v>11.726</v>
      </c>
      <c r="M210" s="46">
        <f>IF(Dados!L213="","",Dados!L213)</f>
      </c>
      <c r="N210" s="39"/>
      <c r="O210" s="47" t="e">
        <f>FIXED(((M210-M213)/M213)*100,1)</f>
        <v>#VALUE!</v>
      </c>
    </row>
    <row r="211" spans="1:15" ht="18.75" customHeight="1" thickBot="1">
      <c r="A211" s="3">
        <f>IF(Dados!A214="","",Dados!A214)</f>
      </c>
      <c r="B211" s="3">
        <f>IF(Dados!B214="","",Dados!B214)</f>
      </c>
      <c r="C211" s="3">
        <f>IF(Dados!C214="","",Dados!C214)</f>
      </c>
      <c r="D211" s="3">
        <f>IF(Dados!D214="","",Dados!D214)</f>
      </c>
      <c r="E211" s="3">
        <f>IF(Dados!E214="","",Dados!E214)</f>
      </c>
      <c r="F211" s="3">
        <f>IF(Dados!F214="","",Dados!F214)</f>
      </c>
      <c r="G211" s="41">
        <f>G210</f>
        <v>0</v>
      </c>
      <c r="H211" s="4" t="s">
        <v>7</v>
      </c>
      <c r="I211" s="101">
        <f>(Dados!$J$2+Dados!I214/10)/10</f>
        <v>2.967</v>
      </c>
      <c r="J211" s="101">
        <f>(Dados!$J$3+Dados!J214)/10</f>
        <v>1.988</v>
      </c>
      <c r="K211" s="101">
        <f>(Dados!$J$3+Dados!K214)/10</f>
        <v>1.988</v>
      </c>
      <c r="L211" s="45" t="str">
        <f t="shared" si="21"/>
        <v>11.726</v>
      </c>
      <c r="M211" s="46">
        <f>IF(Dados!L214="","",Dados!L214)</f>
      </c>
      <c r="N211" s="45" t="e">
        <f>FIXED(M211/L211,3)</f>
        <v>#VALUE!</v>
      </c>
      <c r="O211" s="47" t="e">
        <f>FIXED(((M211-M213)/M213)*100,1)</f>
        <v>#VALUE!</v>
      </c>
    </row>
    <row r="212" spans="1:15" ht="18.75" customHeight="1" thickBot="1">
      <c r="A212" s="3">
        <f>IF(Dados!A215="","",Dados!A215)</f>
      </c>
      <c r="B212" s="3">
        <f>IF(Dados!B215="","",Dados!B215)</f>
      </c>
      <c r="C212" s="3">
        <f>IF(Dados!C215="","",Dados!C215)</f>
      </c>
      <c r="D212" s="3">
        <f>IF(Dados!D215="","",Dados!D215)</f>
      </c>
      <c r="E212" s="3">
        <f>IF(Dados!E215="","",Dados!E215)</f>
      </c>
      <c r="F212" s="3">
        <f>IF(Dados!F215="","",Dados!F215)</f>
      </c>
      <c r="G212" s="41">
        <f>G210</f>
        <v>0</v>
      </c>
      <c r="H212" s="4" t="s">
        <v>6</v>
      </c>
      <c r="I212" s="101">
        <f>(Dados!$J$2+Dados!I215/10)/10</f>
        <v>2.967</v>
      </c>
      <c r="J212" s="101">
        <f>(Dados!$J$3+Dados!J215)/10</f>
        <v>1.988</v>
      </c>
      <c r="K212" s="101">
        <f>(Dados!$J$3+Dados!K215)/10</f>
        <v>1.988</v>
      </c>
      <c r="L212" s="45" t="str">
        <f t="shared" si="21"/>
        <v>11.726</v>
      </c>
      <c r="M212" s="46">
        <f>IF(Dados!L215="","",Dados!L215)</f>
      </c>
      <c r="N212" s="45" t="e">
        <f t="shared" si="22"/>
        <v>#VALUE!</v>
      </c>
      <c r="O212" s="47" t="e">
        <f>FIXED(((M212-M213)/M213)*100,1)</f>
        <v>#VALUE!</v>
      </c>
    </row>
    <row r="213" spans="1:15" ht="18.75" customHeight="1" thickBot="1">
      <c r="A213" s="3">
        <f>IF(Dados!A216="","",Dados!A216)</f>
      </c>
      <c r="B213" s="3">
        <f>IF(Dados!B216="","",Dados!B216)</f>
      </c>
      <c r="C213" s="3">
        <f>IF(Dados!C216="","",Dados!C216)</f>
      </c>
      <c r="D213" s="3">
        <f>IF(Dados!D216="","",Dados!D216)</f>
      </c>
      <c r="E213" s="3">
        <f>IF(Dados!E216="","",Dados!E216)</f>
      </c>
      <c r="F213" s="3">
        <f>IF(Dados!F216="","",Dados!F216)</f>
      </c>
      <c r="G213" s="41">
        <f>G210</f>
        <v>0</v>
      </c>
      <c r="H213" s="63" t="s">
        <v>8</v>
      </c>
      <c r="I213" s="101">
        <f>(Dados!$J$2+Dados!I216/10)/10</f>
        <v>2.967</v>
      </c>
      <c r="J213" s="101">
        <f>(Dados!$J$3+Dados!J216)/10</f>
        <v>1.988</v>
      </c>
      <c r="K213" s="101">
        <f>(Dados!$J$3+Dados!K216)/10</f>
        <v>1.988</v>
      </c>
      <c r="L213" s="45" t="str">
        <f t="shared" si="21"/>
        <v>11.726</v>
      </c>
      <c r="M213" s="46">
        <f>IF(Dados!L216="","",Dados!L216)</f>
      </c>
      <c r="N213" s="45" t="e">
        <f t="shared" si="22"/>
        <v>#VALUE!</v>
      </c>
      <c r="O213" s="47" t="e">
        <f>FIXED(((M213-M213)/M213)*100,1)</f>
        <v>#VALUE!</v>
      </c>
    </row>
    <row r="214" spans="1:15" ht="18.75" customHeight="1" thickBot="1">
      <c r="A214" s="42">
        <f>IF(Dados!A217="","",Dados!A217)</f>
      </c>
      <c r="B214" s="42">
        <f>IF(Dados!B217="","",Dados!B217)</f>
      </c>
      <c r="C214" s="42">
        <f>IF(Dados!C217="","",Dados!C217)</f>
      </c>
      <c r="D214" s="3">
        <f>IF(Dados!D217="","",Dados!D217)</f>
      </c>
      <c r="E214" s="3">
        <f>IF(Dados!E217="","",Dados!E217)</f>
      </c>
      <c r="F214" s="3">
        <f>IF(Dados!F217="","",Dados!F217)</f>
      </c>
      <c r="G214" s="43"/>
      <c r="H214" s="4" t="s">
        <v>41</v>
      </c>
      <c r="I214" s="101">
        <f>(Dados!$J$2+Dados!I217/10)/10</f>
        <v>2.967</v>
      </c>
      <c r="J214" s="101">
        <f>(Dados!$J$3+Dados!J217)/10</f>
        <v>1.988</v>
      </c>
      <c r="K214" s="101">
        <f>(Dados!$J$3+Dados!K217)/10</f>
        <v>1.988</v>
      </c>
      <c r="L214" s="45" t="str">
        <f t="shared" si="21"/>
        <v>11.726</v>
      </c>
      <c r="M214" s="46">
        <f>IF(Dados!L217="","",Dados!L217)</f>
      </c>
      <c r="N214" s="39"/>
      <c r="O214" s="47" t="e">
        <f>FIXED(((M214-M217)/M217)*100,1)</f>
        <v>#VALUE!</v>
      </c>
    </row>
    <row r="215" spans="1:15" ht="18.75" customHeight="1" thickBot="1">
      <c r="A215" s="3">
        <f>IF(Dados!A218="","",Dados!A218)</f>
      </c>
      <c r="B215" s="3">
        <f>IF(Dados!B218="","",Dados!B218)</f>
      </c>
      <c r="C215" s="3">
        <f>IF(Dados!C218="","",Dados!C218)</f>
      </c>
      <c r="D215" s="3">
        <f>IF(Dados!D218="","",Dados!D218)</f>
      </c>
      <c r="E215" s="3">
        <f>IF(Dados!E218="","",Dados!E218)</f>
      </c>
      <c r="F215" s="3">
        <f>IF(Dados!F218="","",Dados!F218)</f>
      </c>
      <c r="G215" s="41">
        <f>G214</f>
        <v>0</v>
      </c>
      <c r="H215" s="4" t="s">
        <v>7</v>
      </c>
      <c r="I215" s="101">
        <f>(Dados!$J$2+Dados!I218/10)/10</f>
        <v>2.967</v>
      </c>
      <c r="J215" s="101">
        <f>(Dados!$J$3+Dados!J218)/10</f>
        <v>1.988</v>
      </c>
      <c r="K215" s="101">
        <f>(Dados!$J$3+Dados!K218)/10</f>
        <v>1.988</v>
      </c>
      <c r="L215" s="45" t="str">
        <f aca="true" t="shared" si="23" ref="L215:L230">FIXED(I215*J215*K215,3)</f>
        <v>11.726</v>
      </c>
      <c r="M215" s="46">
        <f>IF(Dados!L218="","",Dados!L218)</f>
      </c>
      <c r="N215" s="45" t="e">
        <f>FIXED(M215/L215,3)</f>
        <v>#VALUE!</v>
      </c>
      <c r="O215" s="47" t="e">
        <f>FIXED(((M215-M217)/M217)*100,1)</f>
        <v>#VALUE!</v>
      </c>
    </row>
    <row r="216" spans="1:15" ht="18.75" customHeight="1" thickBot="1">
      <c r="A216" s="3">
        <f>IF(Dados!A219="","",Dados!A219)</f>
      </c>
      <c r="B216" s="3">
        <f>IF(Dados!B219="","",Dados!B219)</f>
      </c>
      <c r="C216" s="3">
        <f>IF(Dados!C219="","",Dados!C219)</f>
      </c>
      <c r="D216" s="3">
        <f>IF(Dados!D219="","",Dados!D219)</f>
      </c>
      <c r="E216" s="3">
        <f>IF(Dados!E219="","",Dados!E219)</f>
      </c>
      <c r="F216" s="3">
        <f>IF(Dados!F219="","",Dados!F219)</f>
      </c>
      <c r="G216" s="41">
        <f>G214</f>
        <v>0</v>
      </c>
      <c r="H216" s="4" t="s">
        <v>6</v>
      </c>
      <c r="I216" s="101">
        <f>(Dados!$J$2+Dados!I219/10)/10</f>
        <v>2.967</v>
      </c>
      <c r="J216" s="101">
        <f>(Dados!$J$3+Dados!J219)/10</f>
        <v>1.988</v>
      </c>
      <c r="K216" s="101">
        <f>(Dados!$J$3+Dados!K219)/10</f>
        <v>1.988</v>
      </c>
      <c r="L216" s="45" t="str">
        <f t="shared" si="23"/>
        <v>11.726</v>
      </c>
      <c r="M216" s="46">
        <f>IF(Dados!L219="","",Dados!L219)</f>
      </c>
      <c r="N216" s="45" t="e">
        <f t="shared" si="22"/>
        <v>#VALUE!</v>
      </c>
      <c r="O216" s="47" t="e">
        <f>FIXED(((M216-M217)/M217)*100,1)</f>
        <v>#VALUE!</v>
      </c>
    </row>
    <row r="217" spans="1:15" ht="18.75" customHeight="1" thickBot="1">
      <c r="A217" s="3">
        <f>IF(Dados!A220="","",Dados!A220)</f>
      </c>
      <c r="B217" s="3">
        <f>IF(Dados!B220="","",Dados!B220)</f>
      </c>
      <c r="C217" s="3">
        <f>IF(Dados!C220="","",Dados!C220)</f>
      </c>
      <c r="D217" s="3">
        <f>IF(Dados!D220="","",Dados!D220)</f>
      </c>
      <c r="E217" s="3">
        <f>IF(Dados!E220="","",Dados!E220)</f>
      </c>
      <c r="F217" s="3">
        <f>IF(Dados!F220="","",Dados!F220)</f>
      </c>
      <c r="G217" s="41">
        <f>G214</f>
        <v>0</v>
      </c>
      <c r="H217" s="63" t="s">
        <v>8</v>
      </c>
      <c r="I217" s="101">
        <f>(Dados!$J$2+Dados!I220/10)/10</f>
        <v>2.967</v>
      </c>
      <c r="J217" s="101">
        <f>(Dados!$J$3+Dados!J220)/10</f>
        <v>1.988</v>
      </c>
      <c r="K217" s="101">
        <f>(Dados!$J$3+Dados!K220)/10</f>
        <v>1.988</v>
      </c>
      <c r="L217" s="45" t="str">
        <f t="shared" si="23"/>
        <v>11.726</v>
      </c>
      <c r="M217" s="46">
        <f>IF(Dados!L220="","",Dados!L220)</f>
      </c>
      <c r="N217" s="45" t="e">
        <f t="shared" si="22"/>
        <v>#VALUE!</v>
      </c>
      <c r="O217" s="47" t="e">
        <f>FIXED(((M217-M217)/M217)*100,1)</f>
        <v>#VALUE!</v>
      </c>
    </row>
    <row r="218" spans="1:15" ht="18.75" customHeight="1" thickBot="1">
      <c r="A218" s="42">
        <f>IF(Dados!A221="","",Dados!A221)</f>
      </c>
      <c r="B218" s="42">
        <f>IF(Dados!B221="","",Dados!B221)</f>
      </c>
      <c r="C218" s="42">
        <f>IF(Dados!C221="","",Dados!C221)</f>
      </c>
      <c r="D218" s="3">
        <f>IF(Dados!D221="","",Dados!D221)</f>
      </c>
      <c r="E218" s="3">
        <f>IF(Dados!E221="","",Dados!E221)</f>
      </c>
      <c r="F218" s="3">
        <f>IF(Dados!F221="","",Dados!F221)</f>
      </c>
      <c r="G218" s="43"/>
      <c r="H218" s="4" t="s">
        <v>41</v>
      </c>
      <c r="I218" s="101">
        <f>(Dados!$J$2+Dados!I221/10)/10</f>
        <v>2.967</v>
      </c>
      <c r="J218" s="101">
        <f>(Dados!$J$3+Dados!J221)/10</f>
        <v>1.988</v>
      </c>
      <c r="K218" s="101">
        <f>(Dados!$J$3+Dados!K221)/10</f>
        <v>1.988</v>
      </c>
      <c r="L218" s="45" t="str">
        <f t="shared" si="23"/>
        <v>11.726</v>
      </c>
      <c r="M218" s="46">
        <f>IF(Dados!L221="","",Dados!L221)</f>
      </c>
      <c r="N218" s="39"/>
      <c r="O218" s="47" t="e">
        <f>FIXED(((M218-M221)/M221)*100,1)</f>
        <v>#VALUE!</v>
      </c>
    </row>
    <row r="219" spans="1:15" ht="18.75" customHeight="1" thickBot="1">
      <c r="A219" s="3">
        <f>IF(Dados!A222="","",Dados!A222)</f>
      </c>
      <c r="B219" s="3">
        <f>IF(Dados!B222="","",Dados!B222)</f>
      </c>
      <c r="C219" s="3">
        <f>IF(Dados!C222="","",Dados!C222)</f>
      </c>
      <c r="D219" s="3">
        <f>IF(Dados!D222="","",Dados!D222)</f>
      </c>
      <c r="E219" s="3">
        <f>IF(Dados!E222="","",Dados!E222)</f>
      </c>
      <c r="F219" s="3">
        <f>IF(Dados!F222="","",Dados!F222)</f>
      </c>
      <c r="G219" s="41">
        <f>G218</f>
        <v>0</v>
      </c>
      <c r="H219" s="4" t="s">
        <v>7</v>
      </c>
      <c r="I219" s="101">
        <f>(Dados!$J$2+Dados!I222/10)/10</f>
        <v>2.967</v>
      </c>
      <c r="J219" s="101">
        <f>(Dados!$J$3+Dados!J222)/10</f>
        <v>1.988</v>
      </c>
      <c r="K219" s="101">
        <f>(Dados!$J$3+Dados!K222)/10</f>
        <v>1.988</v>
      </c>
      <c r="L219" s="45" t="str">
        <f t="shared" si="23"/>
        <v>11.726</v>
      </c>
      <c r="M219" s="46">
        <f>IF(Dados!L222="","",Dados!L222)</f>
      </c>
      <c r="N219" s="45" t="e">
        <f aca="true" t="shared" si="24" ref="N219:N233">FIXED(M219/L219,3)</f>
        <v>#VALUE!</v>
      </c>
      <c r="O219" s="47" t="e">
        <f>FIXED(((M219-M221)/M221)*100,1)</f>
        <v>#VALUE!</v>
      </c>
    </row>
    <row r="220" spans="1:15" ht="18.75" customHeight="1" thickBot="1">
      <c r="A220" s="3">
        <f>IF(Dados!A223="","",Dados!A223)</f>
      </c>
      <c r="B220" s="3">
        <f>IF(Dados!B223="","",Dados!B223)</f>
      </c>
      <c r="C220" s="3">
        <f>IF(Dados!C223="","",Dados!C223)</f>
      </c>
      <c r="D220" s="3">
        <f>IF(Dados!D223="","",Dados!D223)</f>
      </c>
      <c r="E220" s="3">
        <f>IF(Dados!E223="","",Dados!E223)</f>
      </c>
      <c r="F220" s="3">
        <f>IF(Dados!F223="","",Dados!F223)</f>
      </c>
      <c r="G220" s="41">
        <f>G218</f>
        <v>0</v>
      </c>
      <c r="H220" s="4" t="s">
        <v>6</v>
      </c>
      <c r="I220" s="101">
        <f>(Dados!$J$2+Dados!I223/10)/10</f>
        <v>2.967</v>
      </c>
      <c r="J220" s="101">
        <f>(Dados!$J$3+Dados!J223)/10</f>
        <v>1.988</v>
      </c>
      <c r="K220" s="101">
        <f>(Dados!$J$3+Dados!K223)/10</f>
        <v>1.988</v>
      </c>
      <c r="L220" s="45" t="str">
        <f t="shared" si="23"/>
        <v>11.726</v>
      </c>
      <c r="M220" s="46">
        <f>IF(Dados!L223="","",Dados!L223)</f>
      </c>
      <c r="N220" s="45" t="e">
        <f t="shared" si="24"/>
        <v>#VALUE!</v>
      </c>
      <c r="O220" s="47" t="e">
        <f>FIXED(((M220-M221)/M221)*100,1)</f>
        <v>#VALUE!</v>
      </c>
    </row>
    <row r="221" spans="1:15" ht="18.75" customHeight="1" thickBot="1">
      <c r="A221" s="3">
        <f>IF(Dados!A224="","",Dados!A224)</f>
      </c>
      <c r="B221" s="3">
        <f>IF(Dados!B224="","",Dados!B224)</f>
      </c>
      <c r="C221" s="3">
        <f>IF(Dados!C224="","",Dados!C224)</f>
      </c>
      <c r="D221" s="3">
        <f>IF(Dados!D224="","",Dados!D224)</f>
      </c>
      <c r="E221" s="3">
        <f>IF(Dados!E224="","",Dados!E224)</f>
      </c>
      <c r="F221" s="3">
        <f>IF(Dados!F224="","",Dados!F224)</f>
      </c>
      <c r="G221" s="41">
        <f>G218</f>
        <v>0</v>
      </c>
      <c r="H221" s="63" t="s">
        <v>8</v>
      </c>
      <c r="I221" s="101">
        <f>(Dados!$J$2+Dados!I224/10)/10</f>
        <v>2.967</v>
      </c>
      <c r="J221" s="101">
        <f>(Dados!$J$3+Dados!J224)/10</f>
        <v>1.988</v>
      </c>
      <c r="K221" s="101">
        <f>(Dados!$J$3+Dados!K224)/10</f>
        <v>1.988</v>
      </c>
      <c r="L221" s="45" t="str">
        <f t="shared" si="23"/>
        <v>11.726</v>
      </c>
      <c r="M221" s="46">
        <f>IF(Dados!L224="","",Dados!L224)</f>
      </c>
      <c r="N221" s="45" t="e">
        <f t="shared" si="24"/>
        <v>#VALUE!</v>
      </c>
      <c r="O221" s="47" t="e">
        <f>FIXED(((M221-M221)/M221)*100,1)</f>
        <v>#VALUE!</v>
      </c>
    </row>
    <row r="222" spans="1:15" ht="18.75" customHeight="1" thickBot="1">
      <c r="A222" s="42">
        <f>IF(Dados!A225="","",Dados!A225)</f>
      </c>
      <c r="B222" s="42">
        <f>IF(Dados!B225="","",Dados!B225)</f>
      </c>
      <c r="C222" s="42">
        <f>IF(Dados!C225="","",Dados!C225)</f>
      </c>
      <c r="D222" s="3">
        <f>IF(Dados!D225="","",Dados!D225)</f>
      </c>
      <c r="E222" s="3">
        <f>IF(Dados!E225="","",Dados!E225)</f>
      </c>
      <c r="F222" s="3">
        <f>IF(Dados!F225="","",Dados!F225)</f>
      </c>
      <c r="G222" s="43"/>
      <c r="H222" s="4" t="s">
        <v>41</v>
      </c>
      <c r="I222" s="101">
        <f>(Dados!$J$2+Dados!I225/10)/10</f>
        <v>2.967</v>
      </c>
      <c r="J222" s="101">
        <f>(Dados!$J$3+Dados!J225)/10</f>
        <v>1.988</v>
      </c>
      <c r="K222" s="101">
        <f>(Dados!$J$3+Dados!K225)/10</f>
        <v>1.988</v>
      </c>
      <c r="L222" s="45" t="str">
        <f t="shared" si="23"/>
        <v>11.726</v>
      </c>
      <c r="M222" s="46">
        <f>IF(Dados!L225="","",Dados!L225)</f>
      </c>
      <c r="N222" s="39"/>
      <c r="O222" s="47" t="e">
        <f>FIXED(((M222-M225)/M225)*100,1)</f>
        <v>#VALUE!</v>
      </c>
    </row>
    <row r="223" spans="1:15" ht="18.75" customHeight="1" thickBot="1">
      <c r="A223" s="3">
        <f>IF(Dados!A226="","",Dados!A226)</f>
      </c>
      <c r="B223" s="3">
        <f>IF(Dados!B226="","",Dados!B226)</f>
      </c>
      <c r="C223" s="3">
        <f>IF(Dados!C226="","",Dados!C226)</f>
      </c>
      <c r="D223" s="3">
        <f>IF(Dados!D226="","",Dados!D226)</f>
      </c>
      <c r="E223" s="3">
        <f>IF(Dados!E226="","",Dados!E226)</f>
      </c>
      <c r="F223" s="3">
        <f>IF(Dados!F226="","",Dados!F226)</f>
      </c>
      <c r="G223" s="41">
        <f>G222</f>
        <v>0</v>
      </c>
      <c r="H223" s="4" t="s">
        <v>7</v>
      </c>
      <c r="I223" s="101">
        <f>(Dados!$J$2+Dados!I226/10)/10</f>
        <v>2.967</v>
      </c>
      <c r="J223" s="101">
        <f>(Dados!$J$3+Dados!J226)/10</f>
        <v>1.988</v>
      </c>
      <c r="K223" s="101">
        <f>(Dados!$J$3+Dados!K226)/10</f>
        <v>1.988</v>
      </c>
      <c r="L223" s="45" t="str">
        <f t="shared" si="23"/>
        <v>11.726</v>
      </c>
      <c r="M223" s="46">
        <f>IF(Dados!L226="","",Dados!L226)</f>
      </c>
      <c r="N223" s="45" t="e">
        <f>FIXED(M223/L223,3)</f>
        <v>#VALUE!</v>
      </c>
      <c r="O223" s="47" t="e">
        <f>FIXED(((M223-M225)/M225)*100,1)</f>
        <v>#VALUE!</v>
      </c>
    </row>
    <row r="224" spans="1:15" ht="18.75" customHeight="1" thickBot="1">
      <c r="A224" s="3">
        <f>IF(Dados!A227="","",Dados!A227)</f>
      </c>
      <c r="B224" s="3">
        <f>IF(Dados!B227="","",Dados!B227)</f>
      </c>
      <c r="C224" s="3">
        <f>IF(Dados!C227="","",Dados!C227)</f>
      </c>
      <c r="D224" s="3">
        <f>IF(Dados!D227="","",Dados!D227)</f>
      </c>
      <c r="E224" s="3">
        <f>IF(Dados!E227="","",Dados!E227)</f>
      </c>
      <c r="F224" s="3">
        <f>IF(Dados!F227="","",Dados!F227)</f>
      </c>
      <c r="G224" s="41">
        <f>G222</f>
        <v>0</v>
      </c>
      <c r="H224" s="4" t="s">
        <v>6</v>
      </c>
      <c r="I224" s="101">
        <f>(Dados!$J$2+Dados!I227/10)/10</f>
        <v>2.967</v>
      </c>
      <c r="J224" s="101">
        <f>(Dados!$J$3+Dados!J227)/10</f>
        <v>1.988</v>
      </c>
      <c r="K224" s="101">
        <f>(Dados!$J$3+Dados!K227)/10</f>
        <v>1.988</v>
      </c>
      <c r="L224" s="45" t="str">
        <f t="shared" si="23"/>
        <v>11.726</v>
      </c>
      <c r="M224" s="46">
        <f>IF(Dados!L227="","",Dados!L227)</f>
      </c>
      <c r="N224" s="45" t="e">
        <f t="shared" si="24"/>
        <v>#VALUE!</v>
      </c>
      <c r="O224" s="47" t="e">
        <f>FIXED(((M224-M225)/M225)*100,1)</f>
        <v>#VALUE!</v>
      </c>
    </row>
    <row r="225" spans="1:15" ht="18.75" customHeight="1" thickBot="1">
      <c r="A225" s="3">
        <f>IF(Dados!A228="","",Dados!A228)</f>
      </c>
      <c r="B225" s="3">
        <f>IF(Dados!B228="","",Dados!B228)</f>
      </c>
      <c r="C225" s="3">
        <f>IF(Dados!C228="","",Dados!C228)</f>
      </c>
      <c r="D225" s="3">
        <f>IF(Dados!D228="","",Dados!D228)</f>
      </c>
      <c r="E225" s="3">
        <f>IF(Dados!E228="","",Dados!E228)</f>
      </c>
      <c r="F225" s="3">
        <f>IF(Dados!F228="","",Dados!F228)</f>
      </c>
      <c r="G225" s="41">
        <f>G222</f>
        <v>0</v>
      </c>
      <c r="H225" s="63" t="s">
        <v>8</v>
      </c>
      <c r="I225" s="101">
        <f>(Dados!$J$2+Dados!I228/10)/10</f>
        <v>2.967</v>
      </c>
      <c r="J225" s="101">
        <f>(Dados!$J$3+Dados!J228)/10</f>
        <v>1.988</v>
      </c>
      <c r="K225" s="101">
        <f>(Dados!$J$3+Dados!K228)/10</f>
        <v>1.988</v>
      </c>
      <c r="L225" s="45" t="str">
        <f t="shared" si="23"/>
        <v>11.726</v>
      </c>
      <c r="M225" s="46">
        <f>IF(Dados!L228="","",Dados!L228)</f>
      </c>
      <c r="N225" s="45" t="e">
        <f t="shared" si="24"/>
        <v>#VALUE!</v>
      </c>
      <c r="O225" s="47" t="e">
        <f>FIXED(((M225-M225)/M225)*100,1)</f>
        <v>#VALUE!</v>
      </c>
    </row>
    <row r="226" spans="1:15" ht="18.75" customHeight="1" thickBot="1">
      <c r="A226" s="42">
        <f>IF(Dados!A229="","",Dados!A229)</f>
      </c>
      <c r="B226" s="42">
        <f>IF(Dados!B229="","",Dados!B229)</f>
      </c>
      <c r="C226" s="42">
        <f>IF(Dados!C229="","",Dados!C229)</f>
      </c>
      <c r="D226" s="3">
        <f>IF(Dados!D229="","",Dados!D229)</f>
      </c>
      <c r="E226" s="3">
        <f>IF(Dados!E229="","",Dados!E229)</f>
      </c>
      <c r="F226" s="3">
        <f>IF(Dados!F229="","",Dados!F229)</f>
      </c>
      <c r="G226" s="43"/>
      <c r="H226" s="4" t="s">
        <v>41</v>
      </c>
      <c r="I226" s="101">
        <f>(Dados!$J$2+Dados!I229/10)/10</f>
        <v>2.967</v>
      </c>
      <c r="J226" s="101">
        <f>(Dados!$J$3+Dados!J229)/10</f>
        <v>1.988</v>
      </c>
      <c r="K226" s="101">
        <f>(Dados!$J$3+Dados!K229)/10</f>
        <v>1.988</v>
      </c>
      <c r="L226" s="45" t="str">
        <f t="shared" si="23"/>
        <v>11.726</v>
      </c>
      <c r="M226" s="46">
        <f>IF(Dados!L229="","",Dados!L229)</f>
      </c>
      <c r="N226" s="39"/>
      <c r="O226" s="47" t="e">
        <f>FIXED(((M226-M229)/M229)*100,1)</f>
        <v>#VALUE!</v>
      </c>
    </row>
    <row r="227" spans="1:15" ht="18.75" customHeight="1" thickBot="1">
      <c r="A227" s="3">
        <f>IF(Dados!A230="","",Dados!A230)</f>
      </c>
      <c r="B227" s="3">
        <f>IF(Dados!B230="","",Dados!B230)</f>
      </c>
      <c r="C227" s="3">
        <f>IF(Dados!C230="","",Dados!C230)</f>
      </c>
      <c r="D227" s="3">
        <f>IF(Dados!D230="","",Dados!D230)</f>
      </c>
      <c r="E227" s="3">
        <f>IF(Dados!E230="","",Dados!E230)</f>
      </c>
      <c r="F227" s="3">
        <f>IF(Dados!F230="","",Dados!F230)</f>
      </c>
      <c r="G227" s="41">
        <f>G226</f>
        <v>0</v>
      </c>
      <c r="H227" s="4" t="s">
        <v>7</v>
      </c>
      <c r="I227" s="101">
        <f>(Dados!$J$2+Dados!I230/10)/10</f>
        <v>2.967</v>
      </c>
      <c r="J227" s="101">
        <f>(Dados!$J$3+Dados!J230)/10</f>
        <v>1.988</v>
      </c>
      <c r="K227" s="101">
        <f>(Dados!$J$3+Dados!K230)/10</f>
        <v>1.988</v>
      </c>
      <c r="L227" s="45" t="str">
        <f t="shared" si="23"/>
        <v>11.726</v>
      </c>
      <c r="M227" s="46">
        <f>IF(Dados!L230="","",Dados!L230)</f>
      </c>
      <c r="N227" s="45" t="e">
        <f>FIXED(M227/L227,3)</f>
        <v>#VALUE!</v>
      </c>
      <c r="O227" s="47" t="e">
        <f>FIXED(((M227-M229)/M229)*100,1)</f>
        <v>#VALUE!</v>
      </c>
    </row>
    <row r="228" spans="1:15" ht="18.75" customHeight="1" thickBot="1">
      <c r="A228" s="3">
        <f>IF(Dados!A231="","",Dados!A231)</f>
      </c>
      <c r="B228" s="3">
        <f>IF(Dados!B231="","",Dados!B231)</f>
      </c>
      <c r="C228" s="3">
        <f>IF(Dados!C231="","",Dados!C231)</f>
      </c>
      <c r="D228" s="3">
        <f>IF(Dados!D231="","",Dados!D231)</f>
      </c>
      <c r="E228" s="3">
        <f>IF(Dados!E231="","",Dados!E231)</f>
      </c>
      <c r="F228" s="3">
        <f>IF(Dados!F231="","",Dados!F231)</f>
      </c>
      <c r="G228" s="41">
        <f>G226</f>
        <v>0</v>
      </c>
      <c r="H228" s="4" t="s">
        <v>6</v>
      </c>
      <c r="I228" s="101">
        <f>(Dados!$J$2+Dados!I231/10)/10</f>
        <v>2.967</v>
      </c>
      <c r="J228" s="101">
        <f>(Dados!$J$3+Dados!J231)/10</f>
        <v>1.988</v>
      </c>
      <c r="K228" s="101">
        <f>(Dados!$J$3+Dados!K231)/10</f>
        <v>1.988</v>
      </c>
      <c r="L228" s="45" t="str">
        <f t="shared" si="23"/>
        <v>11.726</v>
      </c>
      <c r="M228" s="46">
        <f>IF(Dados!L231="","",Dados!L231)</f>
      </c>
      <c r="N228" s="45" t="e">
        <f t="shared" si="24"/>
        <v>#VALUE!</v>
      </c>
      <c r="O228" s="47" t="e">
        <f>FIXED(((M228-M229)/M229)*100,1)</f>
        <v>#VALUE!</v>
      </c>
    </row>
    <row r="229" spans="1:15" ht="18.75" customHeight="1" thickBot="1">
      <c r="A229" s="3">
        <f>IF(Dados!A232="","",Dados!A232)</f>
      </c>
      <c r="B229" s="3">
        <f>IF(Dados!B232="","",Dados!B232)</f>
      </c>
      <c r="C229" s="3">
        <f>IF(Dados!C232="","",Dados!C232)</f>
      </c>
      <c r="D229" s="3">
        <f>IF(Dados!D232="","",Dados!D232)</f>
      </c>
      <c r="E229" s="3">
        <f>IF(Dados!E232="","",Dados!E232)</f>
      </c>
      <c r="F229" s="3">
        <f>IF(Dados!F232="","",Dados!F232)</f>
      </c>
      <c r="G229" s="41">
        <f>G226</f>
        <v>0</v>
      </c>
      <c r="H229" s="63" t="s">
        <v>8</v>
      </c>
      <c r="I229" s="101">
        <f>(Dados!$J$2+Dados!I232/10)/10</f>
        <v>2.967</v>
      </c>
      <c r="J229" s="101">
        <f>(Dados!$J$3+Dados!J232)/10</f>
        <v>1.988</v>
      </c>
      <c r="K229" s="101">
        <f>(Dados!$J$3+Dados!K232)/10</f>
        <v>1.988</v>
      </c>
      <c r="L229" s="45" t="str">
        <f t="shared" si="23"/>
        <v>11.726</v>
      </c>
      <c r="M229" s="46">
        <f>IF(Dados!L232="","",Dados!L232)</f>
      </c>
      <c r="N229" s="45" t="e">
        <f t="shared" si="24"/>
        <v>#VALUE!</v>
      </c>
      <c r="O229" s="47" t="e">
        <f>FIXED(((M229-M229)/M229)*100,1)</f>
        <v>#VALUE!</v>
      </c>
    </row>
    <row r="230" spans="1:15" ht="18.75" customHeight="1" thickBot="1">
      <c r="A230" s="42">
        <f>IF(Dados!A233="","",Dados!A233)</f>
      </c>
      <c r="B230" s="42">
        <f>IF(Dados!B233="","",Dados!B233)</f>
      </c>
      <c r="C230" s="42">
        <f>IF(Dados!C233="","",Dados!C233)</f>
      </c>
      <c r="D230" s="3">
        <f>IF(Dados!D233="","",Dados!D233)</f>
      </c>
      <c r="E230" s="3">
        <f>IF(Dados!E233="","",Dados!E233)</f>
      </c>
      <c r="F230" s="3">
        <f>IF(Dados!F233="","",Dados!F233)</f>
      </c>
      <c r="G230" s="43"/>
      <c r="H230" s="4" t="s">
        <v>41</v>
      </c>
      <c r="I230" s="101">
        <f>(Dados!$J$2+Dados!I233/10)/10</f>
        <v>2.967</v>
      </c>
      <c r="J230" s="101">
        <f>(Dados!$J$3+Dados!J233)/10</f>
        <v>1.988</v>
      </c>
      <c r="K230" s="101">
        <f>(Dados!$J$3+Dados!K233)/10</f>
        <v>1.988</v>
      </c>
      <c r="L230" s="45" t="str">
        <f t="shared" si="23"/>
        <v>11.726</v>
      </c>
      <c r="M230" s="46">
        <f>IF(Dados!L233="","",Dados!L233)</f>
      </c>
      <c r="N230" s="39"/>
      <c r="O230" s="47" t="e">
        <f>FIXED(((M230-M233)/M233)*100,1)</f>
        <v>#VALUE!</v>
      </c>
    </row>
    <row r="231" spans="1:15" ht="18.75" customHeight="1" thickBot="1">
      <c r="A231" s="3">
        <f>IF(Dados!A234="","",Dados!A234)</f>
      </c>
      <c r="B231" s="3">
        <f>IF(Dados!B234="","",Dados!B234)</f>
      </c>
      <c r="C231" s="3">
        <f>IF(Dados!C234="","",Dados!C234)</f>
      </c>
      <c r="D231" s="3">
        <f>IF(Dados!D234="","",Dados!D234)</f>
      </c>
      <c r="E231" s="3">
        <f>IF(Dados!E234="","",Dados!E234)</f>
      </c>
      <c r="F231" s="3">
        <f>IF(Dados!F234="","",Dados!F234)</f>
      </c>
      <c r="G231" s="41">
        <f>G230</f>
        <v>0</v>
      </c>
      <c r="H231" s="4" t="s">
        <v>7</v>
      </c>
      <c r="I231" s="101">
        <f>(Dados!$J$2+Dados!I234/10)/10</f>
        <v>2.967</v>
      </c>
      <c r="J231" s="101">
        <f>(Dados!$J$3+Dados!J234)/10</f>
        <v>1.988</v>
      </c>
      <c r="K231" s="101">
        <f>(Dados!$J$3+Dados!K234)/10</f>
        <v>1.988</v>
      </c>
      <c r="L231" s="45" t="str">
        <f aca="true" t="shared" si="25" ref="L231:L246">FIXED(I231*J231*K231,3)</f>
        <v>11.726</v>
      </c>
      <c r="M231" s="46">
        <f>IF(Dados!L234="","",Dados!L234)</f>
      </c>
      <c r="N231" s="45" t="e">
        <f>FIXED(M231/L231,3)</f>
        <v>#VALUE!</v>
      </c>
      <c r="O231" s="47" t="e">
        <f>FIXED(((M231-M233)/M233)*100,1)</f>
        <v>#VALUE!</v>
      </c>
    </row>
    <row r="232" spans="1:15" ht="18.75" customHeight="1" thickBot="1">
      <c r="A232" s="3">
        <f>IF(Dados!A235="","",Dados!A235)</f>
      </c>
      <c r="B232" s="3">
        <f>IF(Dados!B235="","",Dados!B235)</f>
      </c>
      <c r="C232" s="3">
        <f>IF(Dados!C235="","",Dados!C235)</f>
      </c>
      <c r="D232" s="3">
        <f>IF(Dados!D235="","",Dados!D235)</f>
      </c>
      <c r="E232" s="3">
        <f>IF(Dados!E235="","",Dados!E235)</f>
      </c>
      <c r="F232" s="3">
        <f>IF(Dados!F235="","",Dados!F235)</f>
      </c>
      <c r="G232" s="41">
        <f>G230</f>
        <v>0</v>
      </c>
      <c r="H232" s="4" t="s">
        <v>6</v>
      </c>
      <c r="I232" s="101">
        <f>(Dados!$J$2+Dados!I235/10)/10</f>
        <v>2.967</v>
      </c>
      <c r="J232" s="101">
        <f>(Dados!$J$3+Dados!J235)/10</f>
        <v>1.988</v>
      </c>
      <c r="K232" s="101">
        <f>(Dados!$J$3+Dados!K235)/10</f>
        <v>1.988</v>
      </c>
      <c r="L232" s="45" t="str">
        <f t="shared" si="25"/>
        <v>11.726</v>
      </c>
      <c r="M232" s="46">
        <f>IF(Dados!L235="","",Dados!L235)</f>
      </c>
      <c r="N232" s="45" t="e">
        <f t="shared" si="24"/>
        <v>#VALUE!</v>
      </c>
      <c r="O232" s="47" t="e">
        <f>FIXED(((M232-M233)/M233)*100,1)</f>
        <v>#VALUE!</v>
      </c>
    </row>
    <row r="233" spans="1:15" ht="18.75" customHeight="1" thickBot="1">
      <c r="A233" s="3">
        <f>IF(Dados!A236="","",Dados!A236)</f>
      </c>
      <c r="B233" s="3">
        <f>IF(Dados!B236="","",Dados!B236)</f>
      </c>
      <c r="C233" s="3">
        <f>IF(Dados!C236="","",Dados!C236)</f>
      </c>
      <c r="D233" s="3">
        <f>IF(Dados!D236="","",Dados!D236)</f>
      </c>
      <c r="E233" s="3">
        <f>IF(Dados!E236="","",Dados!E236)</f>
      </c>
      <c r="F233" s="3">
        <f>IF(Dados!F236="","",Dados!F236)</f>
      </c>
      <c r="G233" s="41">
        <f>G230</f>
        <v>0</v>
      </c>
      <c r="H233" s="63" t="s">
        <v>8</v>
      </c>
      <c r="I233" s="101">
        <f>(Dados!$J$2+Dados!I236/10)/10</f>
        <v>2.967</v>
      </c>
      <c r="J233" s="101">
        <f>(Dados!$J$3+Dados!J236)/10</f>
        <v>1.988</v>
      </c>
      <c r="K233" s="101">
        <f>(Dados!$J$3+Dados!K236)/10</f>
        <v>1.988</v>
      </c>
      <c r="L233" s="45" t="str">
        <f t="shared" si="25"/>
        <v>11.726</v>
      </c>
      <c r="M233" s="46">
        <f>IF(Dados!L236="","",Dados!L236)</f>
      </c>
      <c r="N233" s="45" t="e">
        <f t="shared" si="24"/>
        <v>#VALUE!</v>
      </c>
      <c r="O233" s="47" t="e">
        <f>FIXED(((M233-M233)/M233)*100,1)</f>
        <v>#VALUE!</v>
      </c>
    </row>
    <row r="234" spans="1:15" ht="18.75" customHeight="1" thickBot="1">
      <c r="A234" s="42">
        <f>IF(Dados!A237="","",Dados!A237)</f>
      </c>
      <c r="B234" s="42">
        <f>IF(Dados!B237="","",Dados!B237)</f>
      </c>
      <c r="C234" s="42">
        <f>IF(Dados!C237="","",Dados!C237)</f>
      </c>
      <c r="D234" s="3">
        <f>IF(Dados!D237="","",Dados!D237)</f>
      </c>
      <c r="E234" s="3">
        <f>IF(Dados!E237="","",Dados!E237)</f>
      </c>
      <c r="F234" s="3">
        <f>IF(Dados!F237="","",Dados!F237)</f>
      </c>
      <c r="G234" s="43"/>
      <c r="H234" s="4" t="s">
        <v>41</v>
      </c>
      <c r="I234" s="101">
        <f>(Dados!$J$2+Dados!I237/10)/10</f>
        <v>2.967</v>
      </c>
      <c r="J234" s="101">
        <f>(Dados!$J$3+Dados!J237)/10</f>
        <v>1.988</v>
      </c>
      <c r="K234" s="101">
        <f>(Dados!$J$3+Dados!K237)/10</f>
        <v>1.988</v>
      </c>
      <c r="L234" s="45" t="str">
        <f t="shared" si="25"/>
        <v>11.726</v>
      </c>
      <c r="M234" s="46">
        <f>IF(Dados!L237="","",Dados!L237)</f>
      </c>
      <c r="N234" s="39"/>
      <c r="O234" s="47" t="e">
        <f>FIXED(((M234-M237)/M237)*100,1)</f>
        <v>#VALUE!</v>
      </c>
    </row>
    <row r="235" spans="1:15" ht="18.75" customHeight="1" thickBot="1">
      <c r="A235" s="3">
        <f>IF(Dados!A238="","",Dados!A238)</f>
      </c>
      <c r="B235" s="3">
        <f>IF(Dados!B238="","",Dados!B238)</f>
      </c>
      <c r="C235" s="3">
        <f>IF(Dados!C238="","",Dados!C238)</f>
      </c>
      <c r="D235" s="3">
        <f>IF(Dados!D238="","",Dados!D238)</f>
      </c>
      <c r="E235" s="3">
        <f>IF(Dados!E238="","",Dados!E238)</f>
      </c>
      <c r="F235" s="3">
        <f>IF(Dados!F238="","",Dados!F238)</f>
      </c>
      <c r="G235" s="41">
        <f>G234</f>
        <v>0</v>
      </c>
      <c r="H235" s="4" t="s">
        <v>7</v>
      </c>
      <c r="I235" s="101">
        <f>(Dados!$J$2+Dados!I238/10)/10</f>
        <v>2.967</v>
      </c>
      <c r="J235" s="101">
        <f>(Dados!$J$3+Dados!J238)/10</f>
        <v>1.988</v>
      </c>
      <c r="K235" s="101">
        <f>(Dados!$J$3+Dados!K238)/10</f>
        <v>1.988</v>
      </c>
      <c r="L235" s="45" t="str">
        <f t="shared" si="25"/>
        <v>11.726</v>
      </c>
      <c r="M235" s="46">
        <f>IF(Dados!L238="","",Dados!L238)</f>
      </c>
      <c r="N235" s="45" t="e">
        <f aca="true" t="shared" si="26" ref="N235:N249">FIXED(M235/L235,3)</f>
        <v>#VALUE!</v>
      </c>
      <c r="O235" s="47" t="e">
        <f>FIXED(((M235-M237)/M237)*100,1)</f>
        <v>#VALUE!</v>
      </c>
    </row>
    <row r="236" spans="1:15" ht="18.75" customHeight="1" thickBot="1">
      <c r="A236" s="3">
        <f>IF(Dados!A239="","",Dados!A239)</f>
      </c>
      <c r="B236" s="3">
        <f>IF(Dados!B239="","",Dados!B239)</f>
      </c>
      <c r="C236" s="3">
        <f>IF(Dados!C239="","",Dados!C239)</f>
      </c>
      <c r="D236" s="3">
        <f>IF(Dados!D239="","",Dados!D239)</f>
      </c>
      <c r="E236" s="3">
        <f>IF(Dados!E239="","",Dados!E239)</f>
      </c>
      <c r="F236" s="3">
        <f>IF(Dados!F239="","",Dados!F239)</f>
      </c>
      <c r="G236" s="41">
        <f>G234</f>
        <v>0</v>
      </c>
      <c r="H236" s="4" t="s">
        <v>6</v>
      </c>
      <c r="I236" s="101">
        <f>(Dados!$J$2+Dados!I239/10)/10</f>
        <v>2.967</v>
      </c>
      <c r="J236" s="101">
        <f>(Dados!$J$3+Dados!J239)/10</f>
        <v>1.988</v>
      </c>
      <c r="K236" s="101">
        <f>(Dados!$J$3+Dados!K239)/10</f>
        <v>1.988</v>
      </c>
      <c r="L236" s="45" t="str">
        <f t="shared" si="25"/>
        <v>11.726</v>
      </c>
      <c r="M236" s="46">
        <f>IF(Dados!L239="","",Dados!L239)</f>
      </c>
      <c r="N236" s="45" t="e">
        <f t="shared" si="26"/>
        <v>#VALUE!</v>
      </c>
      <c r="O236" s="47" t="e">
        <f>FIXED(((M236-M237)/M237)*100,1)</f>
        <v>#VALUE!</v>
      </c>
    </row>
    <row r="237" spans="1:15" ht="18.75" customHeight="1" thickBot="1">
      <c r="A237" s="3">
        <f>IF(Dados!A240="","",Dados!A240)</f>
      </c>
      <c r="B237" s="3">
        <f>IF(Dados!B240="","",Dados!B240)</f>
      </c>
      <c r="C237" s="3">
        <f>IF(Dados!C240="","",Dados!C240)</f>
      </c>
      <c r="D237" s="3">
        <f>IF(Dados!D240="","",Dados!D240)</f>
      </c>
      <c r="E237" s="3">
        <f>IF(Dados!E240="","",Dados!E240)</f>
      </c>
      <c r="F237" s="3">
        <f>IF(Dados!F240="","",Dados!F240)</f>
      </c>
      <c r="G237" s="41">
        <f>G234</f>
        <v>0</v>
      </c>
      <c r="H237" s="63" t="s">
        <v>8</v>
      </c>
      <c r="I237" s="101">
        <f>(Dados!$J$2+Dados!I240/10)/10</f>
        <v>2.967</v>
      </c>
      <c r="J237" s="101">
        <f>(Dados!$J$3+Dados!J240)/10</f>
        <v>1.988</v>
      </c>
      <c r="K237" s="101">
        <f>(Dados!$J$3+Dados!K240)/10</f>
        <v>1.988</v>
      </c>
      <c r="L237" s="45" t="str">
        <f t="shared" si="25"/>
        <v>11.726</v>
      </c>
      <c r="M237" s="46">
        <f>IF(Dados!L240="","",Dados!L240)</f>
      </c>
      <c r="N237" s="45" t="e">
        <f t="shared" si="26"/>
        <v>#VALUE!</v>
      </c>
      <c r="O237" s="47" t="e">
        <f>FIXED(((M237-M237)/M237)*100,1)</f>
        <v>#VALUE!</v>
      </c>
    </row>
    <row r="238" spans="1:15" ht="18.75" customHeight="1" thickBot="1">
      <c r="A238" s="42">
        <f>IF(Dados!A241="","",Dados!A241)</f>
      </c>
      <c r="B238" s="42">
        <f>IF(Dados!B241="","",Dados!B241)</f>
      </c>
      <c r="C238" s="42">
        <f>IF(Dados!C241="","",Dados!C241)</f>
      </c>
      <c r="D238" s="3">
        <f>IF(Dados!D241="","",Dados!D241)</f>
      </c>
      <c r="E238" s="3">
        <f>IF(Dados!E241="","",Dados!E241)</f>
      </c>
      <c r="F238" s="3">
        <f>IF(Dados!F241="","",Dados!F241)</f>
      </c>
      <c r="G238" s="43"/>
      <c r="H238" s="4" t="s">
        <v>41</v>
      </c>
      <c r="I238" s="101">
        <f>(Dados!$J$2+Dados!I241/10)/10</f>
        <v>2.967</v>
      </c>
      <c r="J238" s="101">
        <f>(Dados!$J$3+Dados!J241)/10</f>
        <v>1.988</v>
      </c>
      <c r="K238" s="101">
        <f>(Dados!$J$3+Dados!K241)/10</f>
        <v>1.988</v>
      </c>
      <c r="L238" s="45" t="str">
        <f t="shared" si="25"/>
        <v>11.726</v>
      </c>
      <c r="M238" s="46">
        <f>IF(Dados!L241="","",Dados!L241)</f>
      </c>
      <c r="N238" s="39"/>
      <c r="O238" s="47" t="e">
        <f>FIXED(((M238-M241)/M241)*100,1)</f>
        <v>#VALUE!</v>
      </c>
    </row>
    <row r="239" spans="1:15" ht="18.75" customHeight="1" thickBot="1">
      <c r="A239" s="3">
        <f>IF(Dados!A242="","",Dados!A242)</f>
      </c>
      <c r="B239" s="3">
        <f>IF(Dados!B242="","",Dados!B242)</f>
      </c>
      <c r="C239" s="3">
        <f>IF(Dados!C242="","",Dados!C242)</f>
      </c>
      <c r="D239" s="3">
        <f>IF(Dados!D242="","",Dados!D242)</f>
      </c>
      <c r="E239" s="3">
        <f>IF(Dados!E242="","",Dados!E242)</f>
      </c>
      <c r="F239" s="3">
        <f>IF(Dados!F242="","",Dados!F242)</f>
      </c>
      <c r="G239" s="41">
        <f>G238</f>
        <v>0</v>
      </c>
      <c r="H239" s="4" t="s">
        <v>7</v>
      </c>
      <c r="I239" s="101">
        <f>(Dados!$J$2+Dados!I242/10)/10</f>
        <v>2.967</v>
      </c>
      <c r="J239" s="101">
        <f>(Dados!$J$3+Dados!J242)/10</f>
        <v>1.988</v>
      </c>
      <c r="K239" s="101">
        <f>(Dados!$J$3+Dados!K242)/10</f>
        <v>1.988</v>
      </c>
      <c r="L239" s="45" t="str">
        <f t="shared" si="25"/>
        <v>11.726</v>
      </c>
      <c r="M239" s="46">
        <f>IF(Dados!L242="","",Dados!L242)</f>
      </c>
      <c r="N239" s="45" t="e">
        <f>FIXED(M239/L239,3)</f>
        <v>#VALUE!</v>
      </c>
      <c r="O239" s="47" t="e">
        <f>FIXED(((M239-M241)/M241)*100,1)</f>
        <v>#VALUE!</v>
      </c>
    </row>
    <row r="240" spans="1:15" ht="18.75" customHeight="1" thickBot="1">
      <c r="A240" s="3">
        <f>IF(Dados!A243="","",Dados!A243)</f>
      </c>
      <c r="B240" s="3">
        <f>IF(Dados!B243="","",Dados!B243)</f>
      </c>
      <c r="C240" s="3">
        <f>IF(Dados!C243="","",Dados!C243)</f>
      </c>
      <c r="D240" s="3">
        <f>IF(Dados!D243="","",Dados!D243)</f>
      </c>
      <c r="E240" s="3">
        <f>IF(Dados!E243="","",Dados!E243)</f>
      </c>
      <c r="F240" s="3">
        <f>IF(Dados!F243="","",Dados!F243)</f>
      </c>
      <c r="G240" s="41">
        <f>G238</f>
        <v>0</v>
      </c>
      <c r="H240" s="4" t="s">
        <v>6</v>
      </c>
      <c r="I240" s="101">
        <f>(Dados!$J$2+Dados!I243/10)/10</f>
        <v>2.967</v>
      </c>
      <c r="J240" s="101">
        <f>(Dados!$J$3+Dados!J243)/10</f>
        <v>1.988</v>
      </c>
      <c r="K240" s="101">
        <f>(Dados!$J$3+Dados!K243)/10</f>
        <v>1.988</v>
      </c>
      <c r="L240" s="45" t="str">
        <f t="shared" si="25"/>
        <v>11.726</v>
      </c>
      <c r="M240" s="46">
        <f>IF(Dados!L243="","",Dados!L243)</f>
      </c>
      <c r="N240" s="45" t="e">
        <f t="shared" si="26"/>
        <v>#VALUE!</v>
      </c>
      <c r="O240" s="47" t="e">
        <f>FIXED(((M240-M241)/M241)*100,1)</f>
        <v>#VALUE!</v>
      </c>
    </row>
    <row r="241" spans="1:15" ht="18.75" customHeight="1" thickBot="1">
      <c r="A241" s="3">
        <f>IF(Dados!A244="","",Dados!A244)</f>
      </c>
      <c r="B241" s="3">
        <f>IF(Dados!B244="","",Dados!B244)</f>
      </c>
      <c r="C241" s="3">
        <f>IF(Dados!C244="","",Dados!C244)</f>
      </c>
      <c r="D241" s="3">
        <f>IF(Dados!D244="","",Dados!D244)</f>
      </c>
      <c r="E241" s="3">
        <f>IF(Dados!E244="","",Dados!E244)</f>
      </c>
      <c r="F241" s="3">
        <f>IF(Dados!F244="","",Dados!F244)</f>
      </c>
      <c r="G241" s="41">
        <f>G238</f>
        <v>0</v>
      </c>
      <c r="H241" s="63" t="s">
        <v>8</v>
      </c>
      <c r="I241" s="101">
        <f>(Dados!$J$2+Dados!I244/10)/10</f>
        <v>2.967</v>
      </c>
      <c r="J241" s="101">
        <f>(Dados!$J$3+Dados!J244)/10</f>
        <v>1.988</v>
      </c>
      <c r="K241" s="101">
        <f>(Dados!$J$3+Dados!K244)/10</f>
        <v>1.988</v>
      </c>
      <c r="L241" s="45" t="str">
        <f t="shared" si="25"/>
        <v>11.726</v>
      </c>
      <c r="M241" s="46">
        <f>IF(Dados!L244="","",Dados!L244)</f>
      </c>
      <c r="N241" s="45" t="e">
        <f t="shared" si="26"/>
        <v>#VALUE!</v>
      </c>
      <c r="O241" s="47" t="e">
        <f>FIXED(((M241-M241)/M241)*100,1)</f>
        <v>#VALUE!</v>
      </c>
    </row>
    <row r="242" spans="1:15" ht="18.75" customHeight="1" thickBot="1">
      <c r="A242" s="42">
        <f>IF(Dados!A245="","",Dados!A245)</f>
      </c>
      <c r="B242" s="42">
        <f>IF(Dados!B245="","",Dados!B245)</f>
      </c>
      <c r="C242" s="42">
        <f>IF(Dados!C245="","",Dados!C245)</f>
      </c>
      <c r="D242" s="3">
        <f>IF(Dados!D245="","",Dados!D245)</f>
      </c>
      <c r="E242" s="3">
        <f>IF(Dados!E245="","",Dados!E245)</f>
      </c>
      <c r="F242" s="3">
        <f>IF(Dados!F245="","",Dados!F245)</f>
      </c>
      <c r="G242" s="43"/>
      <c r="H242" s="4" t="s">
        <v>41</v>
      </c>
      <c r="I242" s="101">
        <f>(Dados!$J$2+Dados!I245/10)/10</f>
        <v>2.967</v>
      </c>
      <c r="J242" s="101">
        <f>(Dados!$J$3+Dados!J245)/10</f>
        <v>1.988</v>
      </c>
      <c r="K242" s="101">
        <f>(Dados!$J$3+Dados!K245)/10</f>
        <v>1.988</v>
      </c>
      <c r="L242" s="45" t="str">
        <f t="shared" si="25"/>
        <v>11.726</v>
      </c>
      <c r="M242" s="46">
        <f>IF(Dados!L245="","",Dados!L245)</f>
      </c>
      <c r="N242" s="39"/>
      <c r="O242" s="47" t="e">
        <f>FIXED(((M242-M245)/M245)*100,1)</f>
        <v>#VALUE!</v>
      </c>
    </row>
    <row r="243" spans="1:15" ht="18.75" customHeight="1" thickBot="1">
      <c r="A243" s="3">
        <f>IF(Dados!A246="","",Dados!A246)</f>
      </c>
      <c r="B243" s="3">
        <f>IF(Dados!B246="","",Dados!B246)</f>
      </c>
      <c r="C243" s="3">
        <f>IF(Dados!C246="","",Dados!C246)</f>
      </c>
      <c r="D243" s="3">
        <f>IF(Dados!D246="","",Dados!D246)</f>
      </c>
      <c r="E243" s="3">
        <f>IF(Dados!E246="","",Dados!E246)</f>
      </c>
      <c r="F243" s="3">
        <f>IF(Dados!F246="","",Dados!F246)</f>
      </c>
      <c r="G243" s="41">
        <f>G242</f>
        <v>0</v>
      </c>
      <c r="H243" s="4" t="s">
        <v>7</v>
      </c>
      <c r="I243" s="101">
        <f>(Dados!$J$2+Dados!I246/10)/10</f>
        <v>2.967</v>
      </c>
      <c r="J243" s="101">
        <f>(Dados!$J$3+Dados!J246)/10</f>
        <v>1.988</v>
      </c>
      <c r="K243" s="101">
        <f>(Dados!$J$3+Dados!K246)/10</f>
        <v>1.988</v>
      </c>
      <c r="L243" s="45" t="str">
        <f t="shared" si="25"/>
        <v>11.726</v>
      </c>
      <c r="M243" s="46">
        <f>IF(Dados!L246="","",Dados!L246)</f>
      </c>
      <c r="N243" s="45" t="e">
        <f>FIXED(M243/L243,3)</f>
        <v>#VALUE!</v>
      </c>
      <c r="O243" s="47" t="e">
        <f>FIXED(((M243-M245)/M245)*100,1)</f>
        <v>#VALUE!</v>
      </c>
    </row>
    <row r="244" spans="1:15" ht="18.75" customHeight="1" thickBot="1">
      <c r="A244" s="3">
        <f>IF(Dados!A247="","",Dados!A247)</f>
      </c>
      <c r="B244" s="3">
        <f>IF(Dados!B247="","",Dados!B247)</f>
      </c>
      <c r="C244" s="3">
        <f>IF(Dados!C247="","",Dados!C247)</f>
      </c>
      <c r="D244" s="3">
        <f>IF(Dados!D247="","",Dados!D247)</f>
      </c>
      <c r="E244" s="3">
        <f>IF(Dados!E247="","",Dados!E247)</f>
      </c>
      <c r="F244" s="3">
        <f>IF(Dados!F247="","",Dados!F247)</f>
      </c>
      <c r="G244" s="41">
        <f>G242</f>
        <v>0</v>
      </c>
      <c r="H244" s="4" t="s">
        <v>6</v>
      </c>
      <c r="I244" s="101">
        <f>(Dados!$J$2+Dados!I247/10)/10</f>
        <v>2.967</v>
      </c>
      <c r="J244" s="101">
        <f>(Dados!$J$3+Dados!J247)/10</f>
        <v>1.988</v>
      </c>
      <c r="K244" s="101">
        <f>(Dados!$J$3+Dados!K247)/10</f>
        <v>1.988</v>
      </c>
      <c r="L244" s="45" t="str">
        <f t="shared" si="25"/>
        <v>11.726</v>
      </c>
      <c r="M244" s="46">
        <f>IF(Dados!L247="","",Dados!L247)</f>
      </c>
      <c r="N244" s="45" t="e">
        <f t="shared" si="26"/>
        <v>#VALUE!</v>
      </c>
      <c r="O244" s="47" t="e">
        <f>FIXED(((M244-M245)/M245)*100,1)</f>
        <v>#VALUE!</v>
      </c>
    </row>
    <row r="245" spans="1:15" ht="18.75" customHeight="1" thickBot="1">
      <c r="A245" s="3">
        <f>IF(Dados!A248="","",Dados!A248)</f>
      </c>
      <c r="B245" s="3">
        <f>IF(Dados!B248="","",Dados!B248)</f>
      </c>
      <c r="C245" s="3">
        <f>IF(Dados!C248="","",Dados!C248)</f>
      </c>
      <c r="D245" s="3">
        <f>IF(Dados!D248="","",Dados!D248)</f>
      </c>
      <c r="E245" s="3">
        <f>IF(Dados!E248="","",Dados!E248)</f>
      </c>
      <c r="F245" s="3">
        <f>IF(Dados!F248="","",Dados!F248)</f>
      </c>
      <c r="G245" s="41">
        <f>G242</f>
        <v>0</v>
      </c>
      <c r="H245" s="63" t="s">
        <v>8</v>
      </c>
      <c r="I245" s="101">
        <f>(Dados!$J$2+Dados!I248/10)/10</f>
        <v>2.967</v>
      </c>
      <c r="J245" s="101">
        <f>(Dados!$J$3+Dados!J248)/10</f>
        <v>1.988</v>
      </c>
      <c r="K245" s="101">
        <f>(Dados!$J$3+Dados!K248)/10</f>
        <v>1.988</v>
      </c>
      <c r="L245" s="45" t="str">
        <f t="shared" si="25"/>
        <v>11.726</v>
      </c>
      <c r="M245" s="46">
        <f>IF(Dados!L248="","",Dados!L248)</f>
      </c>
      <c r="N245" s="45" t="e">
        <f t="shared" si="26"/>
        <v>#VALUE!</v>
      </c>
      <c r="O245" s="47" t="e">
        <f>FIXED(((M245-M245)/M245)*100,1)</f>
        <v>#VALUE!</v>
      </c>
    </row>
    <row r="246" spans="1:15" ht="18.75" customHeight="1" thickBot="1">
      <c r="A246" s="42">
        <f>IF(Dados!A249="","",Dados!A249)</f>
      </c>
      <c r="B246" s="42">
        <f>IF(Dados!B249="","",Dados!B249)</f>
      </c>
      <c r="C246" s="42">
        <f>IF(Dados!C249="","",Dados!C249)</f>
      </c>
      <c r="D246" s="3">
        <f>IF(Dados!D249="","",Dados!D249)</f>
      </c>
      <c r="E246" s="3">
        <f>IF(Dados!E249="","",Dados!E249)</f>
      </c>
      <c r="F246" s="3">
        <f>IF(Dados!F249="","",Dados!F249)</f>
      </c>
      <c r="G246" s="43"/>
      <c r="H246" s="4" t="s">
        <v>41</v>
      </c>
      <c r="I246" s="101">
        <f>(Dados!$J$2+Dados!I249/10)/10</f>
        <v>2.967</v>
      </c>
      <c r="J246" s="101">
        <f>(Dados!$J$3+Dados!J249)/10</f>
        <v>1.988</v>
      </c>
      <c r="K246" s="101">
        <f>(Dados!$J$3+Dados!K249)/10</f>
        <v>1.988</v>
      </c>
      <c r="L246" s="45" t="str">
        <f t="shared" si="25"/>
        <v>11.726</v>
      </c>
      <c r="M246" s="46">
        <f>IF(Dados!L249="","",Dados!L249)</f>
      </c>
      <c r="N246" s="39"/>
      <c r="O246" s="47" t="e">
        <f>FIXED(((M246-M249)/M249)*100,1)</f>
        <v>#VALUE!</v>
      </c>
    </row>
    <row r="247" spans="1:15" ht="18.75" customHeight="1" thickBot="1">
      <c r="A247" s="3">
        <f>IF(Dados!A250="","",Dados!A250)</f>
      </c>
      <c r="B247" s="3">
        <f>IF(Dados!B250="","",Dados!B250)</f>
      </c>
      <c r="C247" s="3">
        <f>IF(Dados!C250="","",Dados!C250)</f>
      </c>
      <c r="D247" s="3">
        <f>IF(Dados!D250="","",Dados!D250)</f>
      </c>
      <c r="E247" s="3">
        <f>IF(Dados!E250="","",Dados!E250)</f>
      </c>
      <c r="F247" s="3">
        <f>IF(Dados!F250="","",Dados!F250)</f>
      </c>
      <c r="G247" s="41">
        <f>G246</f>
        <v>0</v>
      </c>
      <c r="H247" s="4" t="s">
        <v>7</v>
      </c>
      <c r="I247" s="101">
        <f>(Dados!$J$2+Dados!I250/10)/10</f>
        <v>2.967</v>
      </c>
      <c r="J247" s="101">
        <f>(Dados!$J$3+Dados!J250)/10</f>
        <v>1.988</v>
      </c>
      <c r="K247" s="101">
        <f>(Dados!$J$3+Dados!K250)/10</f>
        <v>1.988</v>
      </c>
      <c r="L247" s="45" t="str">
        <f aca="true" t="shared" si="27" ref="L247:L262">FIXED(I247*J247*K247,3)</f>
        <v>11.726</v>
      </c>
      <c r="M247" s="46">
        <f>IF(Dados!L250="","",Dados!L250)</f>
      </c>
      <c r="N247" s="45" t="e">
        <f>FIXED(M247/L247,3)</f>
        <v>#VALUE!</v>
      </c>
      <c r="O247" s="47" t="e">
        <f>FIXED(((M247-M249)/M249)*100,1)</f>
        <v>#VALUE!</v>
      </c>
    </row>
    <row r="248" spans="1:15" ht="18.75" customHeight="1" thickBot="1">
      <c r="A248" s="3">
        <f>IF(Dados!A251="","",Dados!A251)</f>
      </c>
      <c r="B248" s="3">
        <f>IF(Dados!B251="","",Dados!B251)</f>
      </c>
      <c r="C248" s="3">
        <f>IF(Dados!C251="","",Dados!C251)</f>
      </c>
      <c r="D248" s="3">
        <f>IF(Dados!D251="","",Dados!D251)</f>
      </c>
      <c r="E248" s="3">
        <f>IF(Dados!E251="","",Dados!E251)</f>
      </c>
      <c r="F248" s="3">
        <f>IF(Dados!F251="","",Dados!F251)</f>
      </c>
      <c r="G248" s="41">
        <f>G246</f>
        <v>0</v>
      </c>
      <c r="H248" s="4" t="s">
        <v>6</v>
      </c>
      <c r="I248" s="101">
        <f>(Dados!$J$2+Dados!I251/10)/10</f>
        <v>2.967</v>
      </c>
      <c r="J248" s="101">
        <f>(Dados!$J$3+Dados!J251)/10</f>
        <v>1.988</v>
      </c>
      <c r="K248" s="101">
        <f>(Dados!$J$3+Dados!K251)/10</f>
        <v>1.988</v>
      </c>
      <c r="L248" s="45" t="str">
        <f t="shared" si="27"/>
        <v>11.726</v>
      </c>
      <c r="M248" s="46">
        <f>IF(Dados!L251="","",Dados!L251)</f>
      </c>
      <c r="N248" s="45" t="e">
        <f t="shared" si="26"/>
        <v>#VALUE!</v>
      </c>
      <c r="O248" s="47" t="e">
        <f>FIXED(((M248-M249)/M249)*100,1)</f>
        <v>#VALUE!</v>
      </c>
    </row>
    <row r="249" spans="1:15" ht="18.75" customHeight="1" thickBot="1">
      <c r="A249" s="3">
        <f>IF(Dados!A252="","",Dados!A252)</f>
      </c>
      <c r="B249" s="3">
        <f>IF(Dados!B252="","",Dados!B252)</f>
      </c>
      <c r="C249" s="3">
        <f>IF(Dados!C252="","",Dados!C252)</f>
      </c>
      <c r="D249" s="3">
        <f>IF(Dados!D252="","",Dados!D252)</f>
      </c>
      <c r="E249" s="3">
        <f>IF(Dados!E252="","",Dados!E252)</f>
      </c>
      <c r="F249" s="3">
        <f>IF(Dados!F252="","",Dados!F252)</f>
      </c>
      <c r="G249" s="41">
        <f>G246</f>
        <v>0</v>
      </c>
      <c r="H249" s="63" t="s">
        <v>8</v>
      </c>
      <c r="I249" s="101">
        <f>(Dados!$J$2+Dados!I252/10)/10</f>
        <v>2.967</v>
      </c>
      <c r="J249" s="101">
        <f>(Dados!$J$3+Dados!J252)/10</f>
        <v>1.988</v>
      </c>
      <c r="K249" s="101">
        <f>(Dados!$J$3+Dados!K252)/10</f>
        <v>1.988</v>
      </c>
      <c r="L249" s="45" t="str">
        <f t="shared" si="27"/>
        <v>11.726</v>
      </c>
      <c r="M249" s="46">
        <f>IF(Dados!L252="","",Dados!L252)</f>
      </c>
      <c r="N249" s="45" t="e">
        <f t="shared" si="26"/>
        <v>#VALUE!</v>
      </c>
      <c r="O249" s="47" t="e">
        <f>FIXED(((M249-M249)/M249)*100,1)</f>
        <v>#VALUE!</v>
      </c>
    </row>
    <row r="250" spans="1:15" ht="18.75" customHeight="1" thickBot="1">
      <c r="A250" s="42">
        <f>IF(Dados!A253="","",Dados!A253)</f>
      </c>
      <c r="B250" s="42">
        <f>IF(Dados!B253="","",Dados!B253)</f>
      </c>
      <c r="C250" s="42">
        <f>IF(Dados!C253="","",Dados!C253)</f>
      </c>
      <c r="D250" s="3">
        <f>IF(Dados!D253="","",Dados!D253)</f>
      </c>
      <c r="E250" s="3">
        <f>IF(Dados!E253="","",Dados!E253)</f>
      </c>
      <c r="F250" s="3">
        <f>IF(Dados!F253="","",Dados!F253)</f>
      </c>
      <c r="G250" s="43"/>
      <c r="H250" s="4" t="s">
        <v>41</v>
      </c>
      <c r="I250" s="101">
        <f>(Dados!$J$2+Dados!I253/10)/10</f>
        <v>2.967</v>
      </c>
      <c r="J250" s="101">
        <f>(Dados!$J$3+Dados!J253)/10</f>
        <v>1.988</v>
      </c>
      <c r="K250" s="101">
        <f>(Dados!$J$3+Dados!K253)/10</f>
        <v>1.988</v>
      </c>
      <c r="L250" s="45" t="str">
        <f t="shared" si="27"/>
        <v>11.726</v>
      </c>
      <c r="M250" s="46">
        <f>IF(Dados!L253="","",Dados!L253)</f>
      </c>
      <c r="N250" s="39"/>
      <c r="O250" s="47" t="e">
        <f>FIXED(((M250-M253)/M253)*100,1)</f>
        <v>#VALUE!</v>
      </c>
    </row>
    <row r="251" spans="1:15" ht="18.75" customHeight="1" thickBot="1">
      <c r="A251" s="3">
        <f>IF(Dados!A254="","",Dados!A254)</f>
      </c>
      <c r="B251" s="3">
        <f>IF(Dados!B254="","",Dados!B254)</f>
      </c>
      <c r="C251" s="3">
        <f>IF(Dados!C254="","",Dados!C254)</f>
      </c>
      <c r="D251" s="3">
        <f>IF(Dados!D254="","",Dados!D254)</f>
      </c>
      <c r="E251" s="3">
        <f>IF(Dados!E254="","",Dados!E254)</f>
      </c>
      <c r="F251" s="3">
        <f>IF(Dados!F254="","",Dados!F254)</f>
      </c>
      <c r="G251" s="41">
        <f>G250</f>
        <v>0</v>
      </c>
      <c r="H251" s="4" t="s">
        <v>7</v>
      </c>
      <c r="I251" s="101">
        <f>(Dados!$J$2+Dados!I254/10)/10</f>
        <v>2.967</v>
      </c>
      <c r="J251" s="101">
        <f>(Dados!$J$3+Dados!J254)/10</f>
        <v>1.988</v>
      </c>
      <c r="K251" s="101">
        <f>(Dados!$J$3+Dados!K254)/10</f>
        <v>1.988</v>
      </c>
      <c r="L251" s="45" t="str">
        <f t="shared" si="27"/>
        <v>11.726</v>
      </c>
      <c r="M251" s="46">
        <f>IF(Dados!L254="","",Dados!L254)</f>
      </c>
      <c r="N251" s="45" t="e">
        <f aca="true" t="shared" si="28" ref="N251:N265">FIXED(M251/L251,3)</f>
        <v>#VALUE!</v>
      </c>
      <c r="O251" s="47" t="e">
        <f>FIXED(((M251-M253)/M253)*100,1)</f>
        <v>#VALUE!</v>
      </c>
    </row>
    <row r="252" spans="1:15" ht="18.75" customHeight="1" thickBot="1">
      <c r="A252" s="3">
        <f>IF(Dados!A255="","",Dados!A255)</f>
      </c>
      <c r="B252" s="3">
        <f>IF(Dados!B255="","",Dados!B255)</f>
      </c>
      <c r="C252" s="3">
        <f>IF(Dados!C255="","",Dados!C255)</f>
      </c>
      <c r="D252" s="3">
        <f>IF(Dados!D255="","",Dados!D255)</f>
      </c>
      <c r="E252" s="3">
        <f>IF(Dados!E255="","",Dados!E255)</f>
      </c>
      <c r="F252" s="3">
        <f>IF(Dados!F255="","",Dados!F255)</f>
      </c>
      <c r="G252" s="41">
        <f>G250</f>
        <v>0</v>
      </c>
      <c r="H252" s="4" t="s">
        <v>6</v>
      </c>
      <c r="I252" s="101">
        <f>(Dados!$J$2+Dados!I255/10)/10</f>
        <v>2.967</v>
      </c>
      <c r="J252" s="101">
        <f>(Dados!$J$3+Dados!J255)/10</f>
        <v>1.988</v>
      </c>
      <c r="K252" s="101">
        <f>(Dados!$J$3+Dados!K255)/10</f>
        <v>1.988</v>
      </c>
      <c r="L252" s="45" t="str">
        <f t="shared" si="27"/>
        <v>11.726</v>
      </c>
      <c r="M252" s="46">
        <f>IF(Dados!L255="","",Dados!L255)</f>
      </c>
      <c r="N252" s="45" t="e">
        <f t="shared" si="28"/>
        <v>#VALUE!</v>
      </c>
      <c r="O252" s="47" t="e">
        <f>FIXED(((M252-M253)/M253)*100,1)</f>
        <v>#VALUE!</v>
      </c>
    </row>
    <row r="253" spans="1:15" ht="18.75" customHeight="1" thickBot="1">
      <c r="A253" s="3">
        <f>IF(Dados!A256="","",Dados!A256)</f>
      </c>
      <c r="B253" s="3">
        <f>IF(Dados!B256="","",Dados!B256)</f>
      </c>
      <c r="C253" s="3">
        <f>IF(Dados!C256="","",Dados!C256)</f>
      </c>
      <c r="D253" s="3">
        <f>IF(Dados!D256="","",Dados!D256)</f>
      </c>
      <c r="E253" s="3">
        <f>IF(Dados!E256="","",Dados!E256)</f>
      </c>
      <c r="F253" s="3">
        <f>IF(Dados!F256="","",Dados!F256)</f>
      </c>
      <c r="G253" s="41">
        <f>G250</f>
        <v>0</v>
      </c>
      <c r="H253" s="63" t="s">
        <v>8</v>
      </c>
      <c r="I253" s="101">
        <f>(Dados!$J$2+Dados!I256/10)/10</f>
        <v>2.967</v>
      </c>
      <c r="J253" s="101">
        <f>(Dados!$J$3+Dados!J256)/10</f>
        <v>1.988</v>
      </c>
      <c r="K253" s="101">
        <f>(Dados!$J$3+Dados!K256)/10</f>
        <v>1.988</v>
      </c>
      <c r="L253" s="45" t="str">
        <f t="shared" si="27"/>
        <v>11.726</v>
      </c>
      <c r="M253" s="46">
        <f>IF(Dados!L256="","",Dados!L256)</f>
      </c>
      <c r="N253" s="45" t="e">
        <f t="shared" si="28"/>
        <v>#VALUE!</v>
      </c>
      <c r="O253" s="47" t="e">
        <f>FIXED(((M253-M253)/M253)*100,1)</f>
        <v>#VALUE!</v>
      </c>
    </row>
    <row r="254" spans="1:15" ht="18.75" customHeight="1" thickBot="1">
      <c r="A254" s="42">
        <f>IF(Dados!A257="","",Dados!A257)</f>
      </c>
      <c r="B254" s="42">
        <f>IF(Dados!B257="","",Dados!B257)</f>
      </c>
      <c r="C254" s="42">
        <f>IF(Dados!C257="","",Dados!C257)</f>
      </c>
      <c r="D254" s="3">
        <f>IF(Dados!D257="","",Dados!D257)</f>
      </c>
      <c r="E254" s="3">
        <f>IF(Dados!E257="","",Dados!E257)</f>
      </c>
      <c r="F254" s="3">
        <f>IF(Dados!F257="","",Dados!F257)</f>
      </c>
      <c r="G254" s="43"/>
      <c r="H254" s="4" t="s">
        <v>41</v>
      </c>
      <c r="I254" s="101">
        <f>(Dados!$J$2+Dados!I257/10)/10</f>
        <v>2.967</v>
      </c>
      <c r="J254" s="101">
        <f>(Dados!$J$3+Dados!J257)/10</f>
        <v>1.988</v>
      </c>
      <c r="K254" s="101">
        <f>(Dados!$J$3+Dados!K257)/10</f>
        <v>1.988</v>
      </c>
      <c r="L254" s="45" t="str">
        <f t="shared" si="27"/>
        <v>11.726</v>
      </c>
      <c r="M254" s="46">
        <f>IF(Dados!L257="","",Dados!L257)</f>
      </c>
      <c r="N254" s="39"/>
      <c r="O254" s="47" t="e">
        <f>FIXED(((M254-M257)/M257)*100,1)</f>
        <v>#VALUE!</v>
      </c>
    </row>
    <row r="255" spans="1:15" ht="18.75" customHeight="1" thickBot="1">
      <c r="A255" s="3">
        <f>IF(Dados!A258="","",Dados!A258)</f>
      </c>
      <c r="B255" s="3">
        <f>IF(Dados!B258="","",Dados!B258)</f>
      </c>
      <c r="C255" s="3">
        <f>IF(Dados!C258="","",Dados!C258)</f>
      </c>
      <c r="D255" s="3">
        <f>IF(Dados!D258="","",Dados!D258)</f>
      </c>
      <c r="E255" s="3">
        <f>IF(Dados!E258="","",Dados!E258)</f>
      </c>
      <c r="F255" s="3">
        <f>IF(Dados!F258="","",Dados!F258)</f>
      </c>
      <c r="G255" s="41">
        <f>G254</f>
        <v>0</v>
      </c>
      <c r="H255" s="4" t="s">
        <v>7</v>
      </c>
      <c r="I255" s="101">
        <f>(Dados!$J$2+Dados!I258/10)/10</f>
        <v>2.967</v>
      </c>
      <c r="J255" s="101">
        <f>(Dados!$J$3+Dados!J258)/10</f>
        <v>1.988</v>
      </c>
      <c r="K255" s="101">
        <f>(Dados!$J$3+Dados!K258)/10</f>
        <v>1.988</v>
      </c>
      <c r="L255" s="45" t="str">
        <f t="shared" si="27"/>
        <v>11.726</v>
      </c>
      <c r="M255" s="46">
        <f>IF(Dados!L258="","",Dados!L258)</f>
      </c>
      <c r="N255" s="45" t="e">
        <f>FIXED(M255/L255,3)</f>
        <v>#VALUE!</v>
      </c>
      <c r="O255" s="47" t="e">
        <f>FIXED(((M255-M257)/M257)*100,1)</f>
        <v>#VALUE!</v>
      </c>
    </row>
    <row r="256" spans="1:15" ht="18.75" customHeight="1" thickBot="1">
      <c r="A256" s="3">
        <f>IF(Dados!A259="","",Dados!A259)</f>
      </c>
      <c r="B256" s="3">
        <f>IF(Dados!B259="","",Dados!B259)</f>
      </c>
      <c r="C256" s="3">
        <f>IF(Dados!C259="","",Dados!C259)</f>
      </c>
      <c r="D256" s="3">
        <f>IF(Dados!D259="","",Dados!D259)</f>
      </c>
      <c r="E256" s="3">
        <f>IF(Dados!E259="","",Dados!E259)</f>
      </c>
      <c r="F256" s="3">
        <f>IF(Dados!F259="","",Dados!F259)</f>
      </c>
      <c r="G256" s="41">
        <f>G254</f>
        <v>0</v>
      </c>
      <c r="H256" s="4" t="s">
        <v>6</v>
      </c>
      <c r="I256" s="101">
        <f>(Dados!$J$2+Dados!I259/10)/10</f>
        <v>2.967</v>
      </c>
      <c r="J256" s="101">
        <f>(Dados!$J$3+Dados!J259)/10</f>
        <v>1.988</v>
      </c>
      <c r="K256" s="101">
        <f>(Dados!$J$3+Dados!K259)/10</f>
        <v>1.988</v>
      </c>
      <c r="L256" s="45" t="str">
        <f t="shared" si="27"/>
        <v>11.726</v>
      </c>
      <c r="M256" s="46">
        <f>IF(Dados!L259="","",Dados!L259)</f>
      </c>
      <c r="N256" s="45" t="e">
        <f t="shared" si="28"/>
        <v>#VALUE!</v>
      </c>
      <c r="O256" s="47" t="e">
        <f>FIXED(((M256-M257)/M257)*100,1)</f>
        <v>#VALUE!</v>
      </c>
    </row>
    <row r="257" spans="1:15" ht="18.75" customHeight="1" thickBot="1">
      <c r="A257" s="3">
        <f>IF(Dados!A260="","",Dados!A260)</f>
      </c>
      <c r="B257" s="3">
        <f>IF(Dados!B260="","",Dados!B260)</f>
      </c>
      <c r="C257" s="3">
        <f>IF(Dados!C260="","",Dados!C260)</f>
      </c>
      <c r="D257" s="3">
        <f>IF(Dados!D260="","",Dados!D260)</f>
      </c>
      <c r="E257" s="3">
        <f>IF(Dados!E260="","",Dados!E260)</f>
      </c>
      <c r="F257" s="3">
        <f>IF(Dados!F260="","",Dados!F260)</f>
      </c>
      <c r="G257" s="41">
        <f>G254</f>
        <v>0</v>
      </c>
      <c r="H257" s="63" t="s">
        <v>8</v>
      </c>
      <c r="I257" s="101">
        <f>(Dados!$J$2+Dados!I260/10)/10</f>
        <v>2.967</v>
      </c>
      <c r="J257" s="101">
        <f>(Dados!$J$3+Dados!J260)/10</f>
        <v>1.988</v>
      </c>
      <c r="K257" s="101">
        <f>(Dados!$J$3+Dados!K260)/10</f>
        <v>1.988</v>
      </c>
      <c r="L257" s="45" t="str">
        <f t="shared" si="27"/>
        <v>11.726</v>
      </c>
      <c r="M257" s="46">
        <f>IF(Dados!L260="","",Dados!L260)</f>
      </c>
      <c r="N257" s="45" t="e">
        <f t="shared" si="28"/>
        <v>#VALUE!</v>
      </c>
      <c r="O257" s="47" t="e">
        <f>FIXED(((M257-M257)/M257)*100,1)</f>
        <v>#VALUE!</v>
      </c>
    </row>
    <row r="258" spans="1:15" ht="18.75" customHeight="1" thickBot="1">
      <c r="A258" s="42">
        <f>IF(Dados!A261="","",Dados!A261)</f>
      </c>
      <c r="B258" s="42">
        <f>IF(Dados!B261="","",Dados!B261)</f>
      </c>
      <c r="C258" s="42">
        <f>IF(Dados!C261="","",Dados!C261)</f>
      </c>
      <c r="D258" s="3">
        <f>IF(Dados!D261="","",Dados!D261)</f>
      </c>
      <c r="E258" s="3">
        <f>IF(Dados!E261="","",Dados!E261)</f>
      </c>
      <c r="F258" s="3">
        <f>IF(Dados!F261="","",Dados!F261)</f>
      </c>
      <c r="G258" s="43"/>
      <c r="H258" s="4" t="s">
        <v>41</v>
      </c>
      <c r="I258" s="101">
        <f>(Dados!$J$2+Dados!I261/10)/10</f>
        <v>2.967</v>
      </c>
      <c r="J258" s="101">
        <f>(Dados!$J$3+Dados!J261)/10</f>
        <v>1.988</v>
      </c>
      <c r="K258" s="101">
        <f>(Dados!$J$3+Dados!K261)/10</f>
        <v>1.988</v>
      </c>
      <c r="L258" s="45" t="str">
        <f t="shared" si="27"/>
        <v>11.726</v>
      </c>
      <c r="M258" s="46">
        <f>IF(Dados!L261="","",Dados!L261)</f>
      </c>
      <c r="N258" s="39"/>
      <c r="O258" s="47" t="e">
        <f>FIXED(((M258-M261)/M261)*100,1)</f>
        <v>#VALUE!</v>
      </c>
    </row>
    <row r="259" spans="1:15" ht="18.75" customHeight="1" thickBot="1">
      <c r="A259" s="3">
        <f>IF(Dados!A262="","",Dados!A262)</f>
      </c>
      <c r="B259" s="3">
        <f>IF(Dados!B262="","",Dados!B262)</f>
      </c>
      <c r="C259" s="3">
        <f>IF(Dados!C262="","",Dados!C262)</f>
      </c>
      <c r="D259" s="3">
        <f>IF(Dados!D262="","",Dados!D262)</f>
      </c>
      <c r="E259" s="3">
        <f>IF(Dados!E262="","",Dados!E262)</f>
      </c>
      <c r="F259" s="3">
        <f>IF(Dados!F262="","",Dados!F262)</f>
      </c>
      <c r="G259" s="41">
        <f>G258</f>
        <v>0</v>
      </c>
      <c r="H259" s="4" t="s">
        <v>7</v>
      </c>
      <c r="I259" s="101">
        <f>(Dados!$J$2+Dados!I262/10)/10</f>
        <v>2.967</v>
      </c>
      <c r="J259" s="101">
        <f>(Dados!$J$3+Dados!J262)/10</f>
        <v>1.988</v>
      </c>
      <c r="K259" s="101">
        <f>(Dados!$J$3+Dados!K262)/10</f>
        <v>1.988</v>
      </c>
      <c r="L259" s="45" t="str">
        <f t="shared" si="27"/>
        <v>11.726</v>
      </c>
      <c r="M259" s="46">
        <f>IF(Dados!L262="","",Dados!L262)</f>
      </c>
      <c r="N259" s="45" t="e">
        <f>FIXED(M259/L259,3)</f>
        <v>#VALUE!</v>
      </c>
      <c r="O259" s="47" t="e">
        <f>FIXED(((M259-M261)/M261)*100,1)</f>
        <v>#VALUE!</v>
      </c>
    </row>
    <row r="260" spans="1:15" ht="18.75" customHeight="1" thickBot="1">
      <c r="A260" s="3">
        <f>IF(Dados!A263="","",Dados!A263)</f>
      </c>
      <c r="B260" s="3">
        <f>IF(Dados!B263="","",Dados!B263)</f>
      </c>
      <c r="C260" s="3">
        <f>IF(Dados!C263="","",Dados!C263)</f>
      </c>
      <c r="D260" s="3">
        <f>IF(Dados!D263="","",Dados!D263)</f>
      </c>
      <c r="E260" s="3">
        <f>IF(Dados!E263="","",Dados!E263)</f>
      </c>
      <c r="F260" s="3">
        <f>IF(Dados!F263="","",Dados!F263)</f>
      </c>
      <c r="G260" s="41">
        <f>G258</f>
        <v>0</v>
      </c>
      <c r="H260" s="4" t="s">
        <v>6</v>
      </c>
      <c r="I260" s="101">
        <f>(Dados!$J$2+Dados!I263/10)/10</f>
        <v>2.967</v>
      </c>
      <c r="J260" s="101">
        <f>(Dados!$J$3+Dados!J263)/10</f>
        <v>1.988</v>
      </c>
      <c r="K260" s="101">
        <f>(Dados!$J$3+Dados!K263)/10</f>
        <v>1.988</v>
      </c>
      <c r="L260" s="45" t="str">
        <f t="shared" si="27"/>
        <v>11.726</v>
      </c>
      <c r="M260" s="46">
        <f>IF(Dados!L263="","",Dados!L263)</f>
      </c>
      <c r="N260" s="45" t="e">
        <f t="shared" si="28"/>
        <v>#VALUE!</v>
      </c>
      <c r="O260" s="47" t="e">
        <f>FIXED(((M260-M261)/M261)*100,1)</f>
        <v>#VALUE!</v>
      </c>
    </row>
    <row r="261" spans="1:15" ht="18.75" customHeight="1" thickBot="1">
      <c r="A261" s="3">
        <f>IF(Dados!A264="","",Dados!A264)</f>
      </c>
      <c r="B261" s="3">
        <f>IF(Dados!B264="","",Dados!B264)</f>
      </c>
      <c r="C261" s="3">
        <f>IF(Dados!C264="","",Dados!C264)</f>
      </c>
      <c r="D261" s="3">
        <f>IF(Dados!D264="","",Dados!D264)</f>
      </c>
      <c r="E261" s="3">
        <f>IF(Dados!E264="","",Dados!E264)</f>
      </c>
      <c r="F261" s="3">
        <f>IF(Dados!F264="","",Dados!F264)</f>
      </c>
      <c r="G261" s="41">
        <f>G258</f>
        <v>0</v>
      </c>
      <c r="H261" s="63" t="s">
        <v>8</v>
      </c>
      <c r="I261" s="101">
        <f>(Dados!$J$2+Dados!I264/10)/10</f>
        <v>2.967</v>
      </c>
      <c r="J261" s="101">
        <f>(Dados!$J$3+Dados!J264)/10</f>
        <v>1.988</v>
      </c>
      <c r="K261" s="101">
        <f>(Dados!$J$3+Dados!K264)/10</f>
        <v>1.988</v>
      </c>
      <c r="L261" s="45" t="str">
        <f t="shared" si="27"/>
        <v>11.726</v>
      </c>
      <c r="M261" s="46">
        <f>IF(Dados!L264="","",Dados!L264)</f>
      </c>
      <c r="N261" s="45" t="e">
        <f t="shared" si="28"/>
        <v>#VALUE!</v>
      </c>
      <c r="O261" s="47" t="e">
        <f>FIXED(((M261-M261)/M261)*100,1)</f>
        <v>#VALUE!</v>
      </c>
    </row>
    <row r="262" spans="1:15" ht="18.75" customHeight="1" thickBot="1">
      <c r="A262" s="42">
        <f>IF(Dados!A265="","",Dados!A265)</f>
      </c>
      <c r="B262" s="42">
        <f>IF(Dados!B265="","",Dados!B265)</f>
      </c>
      <c r="C262" s="42">
        <f>IF(Dados!C265="","",Dados!C265)</f>
      </c>
      <c r="D262" s="3">
        <f>IF(Dados!D265="","",Dados!D265)</f>
      </c>
      <c r="E262" s="3">
        <f>IF(Dados!E265="","",Dados!E265)</f>
      </c>
      <c r="F262" s="3">
        <f>IF(Dados!F265="","",Dados!F265)</f>
      </c>
      <c r="G262" s="43"/>
      <c r="H262" s="4" t="s">
        <v>41</v>
      </c>
      <c r="I262" s="101">
        <f>(Dados!$J$2+Dados!I265/10)/10</f>
        <v>2.967</v>
      </c>
      <c r="J262" s="101">
        <f>(Dados!$J$3+Dados!J265)/10</f>
        <v>1.988</v>
      </c>
      <c r="K262" s="101">
        <f>(Dados!$J$3+Dados!K265)/10</f>
        <v>1.988</v>
      </c>
      <c r="L262" s="45" t="str">
        <f t="shared" si="27"/>
        <v>11.726</v>
      </c>
      <c r="M262" s="46">
        <f>IF(Dados!L265="","",Dados!L265)</f>
      </c>
      <c r="N262" s="39"/>
      <c r="O262" s="47" t="e">
        <f>FIXED(((M262-M265)/M265)*100,1)</f>
        <v>#VALUE!</v>
      </c>
    </row>
    <row r="263" spans="1:15" ht="18.75" customHeight="1" thickBot="1">
      <c r="A263" s="3">
        <f>IF(Dados!A266="","",Dados!A266)</f>
      </c>
      <c r="B263" s="3">
        <f>IF(Dados!B266="","",Dados!B266)</f>
      </c>
      <c r="C263" s="3">
        <f>IF(Dados!C266="","",Dados!C266)</f>
      </c>
      <c r="D263" s="3">
        <f>IF(Dados!D266="","",Dados!D266)</f>
      </c>
      <c r="E263" s="3">
        <f>IF(Dados!E266="","",Dados!E266)</f>
      </c>
      <c r="F263" s="3">
        <f>IF(Dados!F266="","",Dados!F266)</f>
      </c>
      <c r="G263" s="41">
        <f>G262</f>
        <v>0</v>
      </c>
      <c r="H263" s="4" t="s">
        <v>7</v>
      </c>
      <c r="I263" s="101">
        <f>(Dados!$J$2+Dados!I266/10)/10</f>
        <v>2.967</v>
      </c>
      <c r="J263" s="101">
        <f>(Dados!$J$3+Dados!J266)/10</f>
        <v>1.988</v>
      </c>
      <c r="K263" s="101">
        <f>(Dados!$J$3+Dados!K266)/10</f>
        <v>1.988</v>
      </c>
      <c r="L263" s="45" t="str">
        <f aca="true" t="shared" si="29" ref="L263:L278">FIXED(I263*J263*K263,3)</f>
        <v>11.726</v>
      </c>
      <c r="M263" s="46">
        <f>IF(Dados!L266="","",Dados!L266)</f>
      </c>
      <c r="N263" s="45" t="e">
        <f>FIXED(M263/L263,3)</f>
        <v>#VALUE!</v>
      </c>
      <c r="O263" s="47" t="e">
        <f>FIXED(((M263-M265)/M265)*100,1)</f>
        <v>#VALUE!</v>
      </c>
    </row>
    <row r="264" spans="1:15" ht="18.75" customHeight="1" thickBot="1">
      <c r="A264" s="3">
        <f>IF(Dados!A267="","",Dados!A267)</f>
      </c>
      <c r="B264" s="3">
        <f>IF(Dados!B267="","",Dados!B267)</f>
      </c>
      <c r="C264" s="3">
        <f>IF(Dados!C267="","",Dados!C267)</f>
      </c>
      <c r="D264" s="3">
        <f>IF(Dados!D267="","",Dados!D267)</f>
      </c>
      <c r="E264" s="3">
        <f>IF(Dados!E267="","",Dados!E267)</f>
      </c>
      <c r="F264" s="3">
        <f>IF(Dados!F267="","",Dados!F267)</f>
      </c>
      <c r="G264" s="41">
        <f>G262</f>
        <v>0</v>
      </c>
      <c r="H264" s="4" t="s">
        <v>6</v>
      </c>
      <c r="I264" s="101">
        <f>(Dados!$J$2+Dados!I267/10)/10</f>
        <v>2.967</v>
      </c>
      <c r="J264" s="101">
        <f>(Dados!$J$3+Dados!J267)/10</f>
        <v>1.988</v>
      </c>
      <c r="K264" s="101">
        <f>(Dados!$J$3+Dados!K267)/10</f>
        <v>1.988</v>
      </c>
      <c r="L264" s="45" t="str">
        <f t="shared" si="29"/>
        <v>11.726</v>
      </c>
      <c r="M264" s="46">
        <f>IF(Dados!L267="","",Dados!L267)</f>
      </c>
      <c r="N264" s="45" t="e">
        <f t="shared" si="28"/>
        <v>#VALUE!</v>
      </c>
      <c r="O264" s="47" t="e">
        <f>FIXED(((M264-M265)/M265)*100,1)</f>
        <v>#VALUE!</v>
      </c>
    </row>
    <row r="265" spans="1:15" ht="18.75" customHeight="1" thickBot="1">
      <c r="A265" s="3">
        <f>IF(Dados!A268="","",Dados!A268)</f>
      </c>
      <c r="B265" s="3">
        <f>IF(Dados!B268="","",Dados!B268)</f>
      </c>
      <c r="C265" s="3">
        <f>IF(Dados!C268="","",Dados!C268)</f>
      </c>
      <c r="D265" s="3">
        <f>IF(Dados!D268="","",Dados!D268)</f>
      </c>
      <c r="E265" s="3">
        <f>IF(Dados!E268="","",Dados!E268)</f>
      </c>
      <c r="F265" s="3">
        <f>IF(Dados!F268="","",Dados!F268)</f>
      </c>
      <c r="G265" s="41">
        <f>G262</f>
        <v>0</v>
      </c>
      <c r="H265" s="63" t="s">
        <v>8</v>
      </c>
      <c r="I265" s="101">
        <f>(Dados!$J$2+Dados!I268/10)/10</f>
        <v>2.967</v>
      </c>
      <c r="J265" s="101">
        <f>(Dados!$J$3+Dados!J268)/10</f>
        <v>1.988</v>
      </c>
      <c r="K265" s="101">
        <f>(Dados!$J$3+Dados!K268)/10</f>
        <v>1.988</v>
      </c>
      <c r="L265" s="45" t="str">
        <f t="shared" si="29"/>
        <v>11.726</v>
      </c>
      <c r="M265" s="46">
        <f>IF(Dados!L268="","",Dados!L268)</f>
      </c>
      <c r="N265" s="45" t="e">
        <f t="shared" si="28"/>
        <v>#VALUE!</v>
      </c>
      <c r="O265" s="47" t="e">
        <f>FIXED(((M265-M265)/M265)*100,1)</f>
        <v>#VALUE!</v>
      </c>
    </row>
    <row r="266" spans="1:15" ht="18.75" customHeight="1" thickBot="1">
      <c r="A266" s="42">
        <f>IF(Dados!A269="","",Dados!A269)</f>
      </c>
      <c r="B266" s="42">
        <f>IF(Dados!B269="","",Dados!B269)</f>
      </c>
      <c r="C266" s="42">
        <f>IF(Dados!C269="","",Dados!C269)</f>
      </c>
      <c r="D266" s="3">
        <f>IF(Dados!D269="","",Dados!D269)</f>
      </c>
      <c r="E266" s="3">
        <f>IF(Dados!E269="","",Dados!E269)</f>
      </c>
      <c r="F266" s="3">
        <f>IF(Dados!F269="","",Dados!F269)</f>
      </c>
      <c r="G266" s="43"/>
      <c r="H266" s="4" t="s">
        <v>41</v>
      </c>
      <c r="I266" s="101">
        <f>(Dados!$J$2+Dados!I269/10)/10</f>
        <v>2.967</v>
      </c>
      <c r="J266" s="101">
        <f>(Dados!$J$3+Dados!J269)/10</f>
        <v>1.988</v>
      </c>
      <c r="K266" s="101">
        <f>(Dados!$J$3+Dados!K269)/10</f>
        <v>1.988</v>
      </c>
      <c r="L266" s="45" t="str">
        <f t="shared" si="29"/>
        <v>11.726</v>
      </c>
      <c r="M266" s="46">
        <f>IF(Dados!L269="","",Dados!L269)</f>
      </c>
      <c r="N266" s="39"/>
      <c r="O266" s="47" t="e">
        <f>FIXED(((M266-M269)/M269)*100,1)</f>
        <v>#VALUE!</v>
      </c>
    </row>
    <row r="267" spans="1:15" ht="18.75" customHeight="1" thickBot="1">
      <c r="A267" s="3">
        <f>IF(Dados!A270="","",Dados!A270)</f>
      </c>
      <c r="B267" s="3">
        <f>IF(Dados!B270="","",Dados!B270)</f>
      </c>
      <c r="C267" s="3">
        <f>IF(Dados!C270="","",Dados!C270)</f>
      </c>
      <c r="D267" s="3">
        <f>IF(Dados!D270="","",Dados!D270)</f>
      </c>
      <c r="E267" s="3">
        <f>IF(Dados!E270="","",Dados!E270)</f>
      </c>
      <c r="F267" s="3">
        <f>IF(Dados!F270="","",Dados!F270)</f>
      </c>
      <c r="G267" s="41">
        <f>G266</f>
        <v>0</v>
      </c>
      <c r="H267" s="4" t="s">
        <v>7</v>
      </c>
      <c r="I267" s="101">
        <f>(Dados!$J$2+Dados!I270/10)/10</f>
        <v>2.967</v>
      </c>
      <c r="J267" s="101">
        <f>(Dados!$J$3+Dados!J270)/10</f>
        <v>1.988</v>
      </c>
      <c r="K267" s="101">
        <f>(Dados!$J$3+Dados!K270)/10</f>
        <v>1.988</v>
      </c>
      <c r="L267" s="45" t="str">
        <f t="shared" si="29"/>
        <v>11.726</v>
      </c>
      <c r="M267" s="46">
        <f>IF(Dados!L270="","",Dados!L270)</f>
      </c>
      <c r="N267" s="45" t="e">
        <f aca="true" t="shared" si="30" ref="N267:N281">FIXED(M267/L267,3)</f>
        <v>#VALUE!</v>
      </c>
      <c r="O267" s="47" t="e">
        <f>FIXED(((M267-M269)/M269)*100,1)</f>
        <v>#VALUE!</v>
      </c>
    </row>
    <row r="268" spans="1:15" ht="18.75" customHeight="1" thickBot="1">
      <c r="A268" s="3">
        <f>IF(Dados!A271="","",Dados!A271)</f>
      </c>
      <c r="B268" s="3">
        <f>IF(Dados!B271="","",Dados!B271)</f>
      </c>
      <c r="C268" s="3">
        <f>IF(Dados!C271="","",Dados!C271)</f>
      </c>
      <c r="D268" s="3">
        <f>IF(Dados!D271="","",Dados!D271)</f>
      </c>
      <c r="E268" s="3">
        <f>IF(Dados!E271="","",Dados!E271)</f>
      </c>
      <c r="F268" s="3">
        <f>IF(Dados!F271="","",Dados!F271)</f>
      </c>
      <c r="G268" s="41">
        <f>G266</f>
        <v>0</v>
      </c>
      <c r="H268" s="4" t="s">
        <v>6</v>
      </c>
      <c r="I268" s="101">
        <f>(Dados!$J$2+Dados!I271/10)/10</f>
        <v>2.967</v>
      </c>
      <c r="J268" s="101">
        <f>(Dados!$J$3+Dados!J271)/10</f>
        <v>1.988</v>
      </c>
      <c r="K268" s="101">
        <f>(Dados!$J$3+Dados!K271)/10</f>
        <v>1.988</v>
      </c>
      <c r="L268" s="45" t="str">
        <f t="shared" si="29"/>
        <v>11.726</v>
      </c>
      <c r="M268" s="46">
        <f>IF(Dados!L271="","",Dados!L271)</f>
      </c>
      <c r="N268" s="45" t="e">
        <f t="shared" si="30"/>
        <v>#VALUE!</v>
      </c>
      <c r="O268" s="47" t="e">
        <f>FIXED(((M268-M269)/M269)*100,1)</f>
        <v>#VALUE!</v>
      </c>
    </row>
    <row r="269" spans="1:15" ht="18.75" customHeight="1" thickBot="1">
      <c r="A269" s="3">
        <f>IF(Dados!A272="","",Dados!A272)</f>
      </c>
      <c r="B269" s="3">
        <f>IF(Dados!B272="","",Dados!B272)</f>
      </c>
      <c r="C269" s="3">
        <f>IF(Dados!C272="","",Dados!C272)</f>
      </c>
      <c r="D269" s="3">
        <f>IF(Dados!D272="","",Dados!D272)</f>
      </c>
      <c r="E269" s="3">
        <f>IF(Dados!E272="","",Dados!E272)</f>
      </c>
      <c r="F269" s="3">
        <f>IF(Dados!F272="","",Dados!F272)</f>
      </c>
      <c r="G269" s="41">
        <f>G266</f>
        <v>0</v>
      </c>
      <c r="H269" s="63" t="s">
        <v>8</v>
      </c>
      <c r="I269" s="101">
        <f>(Dados!$J$2+Dados!I272/10)/10</f>
        <v>2.967</v>
      </c>
      <c r="J269" s="101">
        <f>(Dados!$J$3+Dados!J272)/10</f>
        <v>1.988</v>
      </c>
      <c r="K269" s="101">
        <f>(Dados!$J$3+Dados!K272)/10</f>
        <v>1.988</v>
      </c>
      <c r="L269" s="45" t="str">
        <f t="shared" si="29"/>
        <v>11.726</v>
      </c>
      <c r="M269" s="46">
        <f>IF(Dados!L272="","",Dados!L272)</f>
      </c>
      <c r="N269" s="45" t="e">
        <f t="shared" si="30"/>
        <v>#VALUE!</v>
      </c>
      <c r="O269" s="47" t="e">
        <f>FIXED(((M269-M269)/M269)*100,1)</f>
        <v>#VALUE!</v>
      </c>
    </row>
    <row r="270" spans="1:15" ht="18.75" customHeight="1" thickBot="1">
      <c r="A270" s="42">
        <f>IF(Dados!A273="","",Dados!A273)</f>
      </c>
      <c r="B270" s="42">
        <f>IF(Dados!B273="","",Dados!B273)</f>
      </c>
      <c r="C270" s="42">
        <f>IF(Dados!C273="","",Dados!C273)</f>
      </c>
      <c r="D270" s="3">
        <f>IF(Dados!D273="","",Dados!D273)</f>
      </c>
      <c r="E270" s="3">
        <f>IF(Dados!E273="","",Dados!E273)</f>
      </c>
      <c r="F270" s="3">
        <f>IF(Dados!F273="","",Dados!F273)</f>
      </c>
      <c r="G270" s="43"/>
      <c r="H270" s="4" t="s">
        <v>41</v>
      </c>
      <c r="I270" s="101"/>
      <c r="J270" s="101"/>
      <c r="K270" s="101"/>
      <c r="L270" s="45" t="str">
        <f t="shared" si="29"/>
        <v>0.000</v>
      </c>
      <c r="M270" s="46">
        <f>IF(Dados!L273="","",Dados!L273)</f>
      </c>
      <c r="N270" s="39"/>
      <c r="O270" s="47" t="e">
        <f>FIXED(((M270-M273)/M273)*100,1)</f>
        <v>#VALUE!</v>
      </c>
    </row>
    <row r="271" spans="1:15" ht="18.75" customHeight="1" thickBot="1">
      <c r="A271" s="3">
        <f>IF(Dados!A274="","",Dados!A274)</f>
      </c>
      <c r="B271" s="3">
        <f>IF(Dados!B274="","",Dados!B274)</f>
      </c>
      <c r="C271" s="3">
        <f>IF(Dados!C274="","",Dados!C274)</f>
      </c>
      <c r="D271" s="3">
        <f>IF(Dados!D274="","",Dados!D274)</f>
      </c>
      <c r="E271" s="3">
        <f>IF(Dados!E274="","",Dados!E274)</f>
      </c>
      <c r="F271" s="3">
        <f>IF(Dados!F274="","",Dados!F274)</f>
      </c>
      <c r="G271" s="41">
        <f>G270</f>
        <v>0</v>
      </c>
      <c r="H271" s="4" t="s">
        <v>7</v>
      </c>
      <c r="I271" s="101"/>
      <c r="J271" s="101"/>
      <c r="K271" s="101"/>
      <c r="L271" s="45" t="str">
        <f t="shared" si="29"/>
        <v>0.000</v>
      </c>
      <c r="M271" s="46">
        <f>IF(Dados!L274="","",Dados!L274)</f>
      </c>
      <c r="N271" s="45" t="e">
        <f>FIXED(M271/L271,3)</f>
        <v>#VALUE!</v>
      </c>
      <c r="O271" s="47" t="e">
        <f>FIXED(((M271-M273)/M273)*100,1)</f>
        <v>#VALUE!</v>
      </c>
    </row>
    <row r="272" spans="1:15" ht="18.75" customHeight="1" thickBot="1">
      <c r="A272" s="3">
        <f>IF(Dados!A275="","",Dados!A275)</f>
      </c>
      <c r="B272" s="3">
        <f>IF(Dados!B275="","",Dados!B275)</f>
      </c>
      <c r="C272" s="3">
        <f>IF(Dados!C275="","",Dados!C275)</f>
      </c>
      <c r="D272" s="3">
        <f>IF(Dados!D275="","",Dados!D275)</f>
      </c>
      <c r="E272" s="3">
        <f>IF(Dados!E275="","",Dados!E275)</f>
      </c>
      <c r="F272" s="3">
        <f>IF(Dados!F275="","",Dados!F275)</f>
      </c>
      <c r="G272" s="41">
        <f>G270</f>
        <v>0</v>
      </c>
      <c r="H272" s="4" t="s">
        <v>6</v>
      </c>
      <c r="I272" s="101"/>
      <c r="J272" s="101"/>
      <c r="K272" s="101"/>
      <c r="L272" s="45" t="str">
        <f t="shared" si="29"/>
        <v>0.000</v>
      </c>
      <c r="M272" s="46">
        <f>IF(Dados!L275="","",Dados!L275)</f>
      </c>
      <c r="N272" s="45" t="e">
        <f t="shared" si="30"/>
        <v>#VALUE!</v>
      </c>
      <c r="O272" s="47" t="e">
        <f>FIXED(((M272-M273)/M273)*100,1)</f>
        <v>#VALUE!</v>
      </c>
    </row>
    <row r="273" spans="1:15" ht="18.75" customHeight="1" thickBot="1">
      <c r="A273" s="3">
        <f>IF(Dados!A276="","",Dados!A276)</f>
      </c>
      <c r="B273" s="3">
        <f>IF(Dados!B276="","",Dados!B276)</f>
      </c>
      <c r="C273" s="3">
        <f>IF(Dados!C276="","",Dados!C276)</f>
      </c>
      <c r="D273" s="3">
        <f>IF(Dados!D276="","",Dados!D276)</f>
      </c>
      <c r="E273" s="3">
        <f>IF(Dados!E276="","",Dados!E276)</f>
      </c>
      <c r="F273" s="3">
        <f>IF(Dados!F276="","",Dados!F276)</f>
      </c>
      <c r="G273" s="41">
        <f>G270</f>
        <v>0</v>
      </c>
      <c r="H273" s="63" t="s">
        <v>8</v>
      </c>
      <c r="I273" s="101"/>
      <c r="J273" s="101"/>
      <c r="K273" s="101"/>
      <c r="L273" s="45" t="str">
        <f t="shared" si="29"/>
        <v>0.000</v>
      </c>
      <c r="M273" s="46">
        <f>IF(Dados!L276="","",Dados!L276)</f>
      </c>
      <c r="N273" s="45" t="e">
        <f t="shared" si="30"/>
        <v>#VALUE!</v>
      </c>
      <c r="O273" s="47" t="e">
        <f>FIXED(((M273-M273)/M273)*100,1)</f>
        <v>#VALUE!</v>
      </c>
    </row>
    <row r="274" spans="1:15" ht="18.75" customHeight="1" thickBot="1">
      <c r="A274" s="42">
        <f>IF(Dados!A277="","",Dados!A277)</f>
      </c>
      <c r="B274" s="42">
        <f>IF(Dados!B277="","",Dados!B277)</f>
      </c>
      <c r="C274" s="42">
        <f>IF(Dados!C277="","",Dados!C277)</f>
      </c>
      <c r="D274" s="3">
        <f>IF(Dados!D277="","",Dados!D277)</f>
      </c>
      <c r="E274" s="3">
        <f>IF(Dados!E277="","",Dados!E277)</f>
      </c>
      <c r="F274" s="3">
        <f>IF(Dados!F277="","",Dados!F277)</f>
      </c>
      <c r="G274" s="43"/>
      <c r="H274" s="4" t="s">
        <v>41</v>
      </c>
      <c r="I274" s="101"/>
      <c r="J274" s="101"/>
      <c r="K274" s="101"/>
      <c r="L274" s="45" t="str">
        <f t="shared" si="29"/>
        <v>0.000</v>
      </c>
      <c r="M274" s="46">
        <f>IF(Dados!L277="","",Dados!L277)</f>
      </c>
      <c r="N274" s="39"/>
      <c r="O274" s="47" t="e">
        <f>FIXED(((M274-M277)/M277)*100,1)</f>
        <v>#VALUE!</v>
      </c>
    </row>
    <row r="275" spans="1:15" ht="18.75" customHeight="1" thickBot="1">
      <c r="A275" s="3">
        <f>IF(Dados!A278="","",Dados!A278)</f>
      </c>
      <c r="B275" s="3">
        <f>IF(Dados!B278="","",Dados!B278)</f>
      </c>
      <c r="C275" s="3">
        <f>IF(Dados!C278="","",Dados!C278)</f>
      </c>
      <c r="D275" s="3">
        <f>IF(Dados!D278="","",Dados!D278)</f>
      </c>
      <c r="E275" s="3">
        <f>IF(Dados!E278="","",Dados!E278)</f>
      </c>
      <c r="F275" s="3">
        <f>IF(Dados!F278="","",Dados!F278)</f>
      </c>
      <c r="G275" s="41">
        <f>G274</f>
        <v>0</v>
      </c>
      <c r="H275" s="4" t="s">
        <v>7</v>
      </c>
      <c r="I275" s="101"/>
      <c r="J275" s="101"/>
      <c r="K275" s="101"/>
      <c r="L275" s="45" t="str">
        <f t="shared" si="29"/>
        <v>0.000</v>
      </c>
      <c r="M275" s="46">
        <f>IF(Dados!L278="","",Dados!L278)</f>
      </c>
      <c r="N275" s="45" t="e">
        <f>FIXED(M275/L275,3)</f>
        <v>#VALUE!</v>
      </c>
      <c r="O275" s="47" t="e">
        <f>FIXED(((M275-M277)/M277)*100,1)</f>
        <v>#VALUE!</v>
      </c>
    </row>
    <row r="276" spans="1:15" ht="18.75" customHeight="1" thickBot="1">
      <c r="A276" s="3">
        <f>IF(Dados!A279="","",Dados!A279)</f>
      </c>
      <c r="B276" s="3">
        <f>IF(Dados!B279="","",Dados!B279)</f>
      </c>
      <c r="C276" s="3">
        <f>IF(Dados!C279="","",Dados!C279)</f>
      </c>
      <c r="D276" s="3">
        <f>IF(Dados!D279="","",Dados!D279)</f>
      </c>
      <c r="E276" s="3">
        <f>IF(Dados!E279="","",Dados!E279)</f>
      </c>
      <c r="F276" s="3">
        <f>IF(Dados!F279="","",Dados!F279)</f>
      </c>
      <c r="G276" s="41">
        <f>G274</f>
        <v>0</v>
      </c>
      <c r="H276" s="4" t="s">
        <v>6</v>
      </c>
      <c r="I276" s="101"/>
      <c r="J276" s="101"/>
      <c r="K276" s="101"/>
      <c r="L276" s="45" t="str">
        <f t="shared" si="29"/>
        <v>0.000</v>
      </c>
      <c r="M276" s="46">
        <f>IF(Dados!L279="","",Dados!L279)</f>
      </c>
      <c r="N276" s="45" t="e">
        <f t="shared" si="30"/>
        <v>#VALUE!</v>
      </c>
      <c r="O276" s="47" t="e">
        <f>FIXED(((M276-M277)/M277)*100,1)</f>
        <v>#VALUE!</v>
      </c>
    </row>
    <row r="277" spans="1:15" ht="18.75" customHeight="1" thickBot="1">
      <c r="A277" s="3">
        <f>IF(Dados!A280="","",Dados!A280)</f>
      </c>
      <c r="B277" s="3">
        <f>IF(Dados!B280="","",Dados!B280)</f>
      </c>
      <c r="C277" s="3">
        <f>IF(Dados!C280="","",Dados!C280)</f>
      </c>
      <c r="D277" s="3">
        <f>IF(Dados!D280="","",Dados!D280)</f>
      </c>
      <c r="E277" s="3">
        <f>IF(Dados!E280="","",Dados!E280)</f>
      </c>
      <c r="F277" s="3">
        <f>IF(Dados!F280="","",Dados!F280)</f>
      </c>
      <c r="G277" s="41">
        <f>G274</f>
        <v>0</v>
      </c>
      <c r="H277" s="63" t="s">
        <v>8</v>
      </c>
      <c r="I277" s="101"/>
      <c r="J277" s="101"/>
      <c r="K277" s="101"/>
      <c r="L277" s="45" t="str">
        <f t="shared" si="29"/>
        <v>0.000</v>
      </c>
      <c r="M277" s="46">
        <f>IF(Dados!L280="","",Dados!L280)</f>
      </c>
      <c r="N277" s="45" t="e">
        <f t="shared" si="30"/>
        <v>#VALUE!</v>
      </c>
      <c r="O277" s="47" t="e">
        <f>FIXED(((M277-M277)/M277)*100,1)</f>
        <v>#VALUE!</v>
      </c>
    </row>
    <row r="278" spans="1:15" ht="18.75" customHeight="1" thickBot="1">
      <c r="A278" s="42">
        <f>IF(Dados!A281="","",Dados!A281)</f>
      </c>
      <c r="B278" s="42">
        <f>IF(Dados!B281="","",Dados!B281)</f>
      </c>
      <c r="C278" s="42">
        <f>IF(Dados!C281="","",Dados!C281)</f>
      </c>
      <c r="D278" s="3">
        <f>IF(Dados!D281="","",Dados!D281)</f>
      </c>
      <c r="E278" s="3">
        <f>IF(Dados!E281="","",Dados!E281)</f>
      </c>
      <c r="F278" s="3">
        <f>IF(Dados!F281="","",Dados!F281)</f>
      </c>
      <c r="G278" s="43"/>
      <c r="H278" s="4" t="s">
        <v>41</v>
      </c>
      <c r="I278" s="101"/>
      <c r="J278" s="101"/>
      <c r="K278" s="101"/>
      <c r="L278" s="45" t="str">
        <f t="shared" si="29"/>
        <v>0.000</v>
      </c>
      <c r="M278" s="46">
        <f>IF(Dados!L281="","",Dados!L281)</f>
      </c>
      <c r="N278" s="39"/>
      <c r="O278" s="47" t="e">
        <f>FIXED(((M278-M281)/M281)*100,1)</f>
        <v>#VALUE!</v>
      </c>
    </row>
    <row r="279" spans="1:15" ht="18.75" customHeight="1" thickBot="1">
      <c r="A279" s="3">
        <f>IF(Dados!A282="","",Dados!A282)</f>
      </c>
      <c r="B279" s="3">
        <f>IF(Dados!B282="","",Dados!B282)</f>
      </c>
      <c r="C279" s="3">
        <f>IF(Dados!C282="","",Dados!C282)</f>
      </c>
      <c r="D279" s="3">
        <f>IF(Dados!D282="","",Dados!D282)</f>
      </c>
      <c r="E279" s="3">
        <f>IF(Dados!E282="","",Dados!E282)</f>
      </c>
      <c r="F279" s="3">
        <f>IF(Dados!F282="","",Dados!F282)</f>
      </c>
      <c r="G279" s="41">
        <f>G278</f>
        <v>0</v>
      </c>
      <c r="H279" s="4" t="s">
        <v>7</v>
      </c>
      <c r="I279" s="101"/>
      <c r="J279" s="101"/>
      <c r="K279" s="101"/>
      <c r="L279" s="45" t="str">
        <f aca="true" t="shared" si="31" ref="L279:L294">FIXED(I279*J279*K279,3)</f>
        <v>0.000</v>
      </c>
      <c r="M279" s="46">
        <f>IF(Dados!L282="","",Dados!L282)</f>
      </c>
      <c r="N279" s="45" t="e">
        <f>FIXED(M279/L279,3)</f>
        <v>#VALUE!</v>
      </c>
      <c r="O279" s="47" t="e">
        <f>FIXED(((M279-M281)/M281)*100,1)</f>
        <v>#VALUE!</v>
      </c>
    </row>
    <row r="280" spans="1:15" ht="18.75" customHeight="1" thickBot="1">
      <c r="A280" s="3">
        <f>IF(Dados!A283="","",Dados!A283)</f>
      </c>
      <c r="B280" s="3">
        <f>IF(Dados!B283="","",Dados!B283)</f>
      </c>
      <c r="C280" s="3">
        <f>IF(Dados!C283="","",Dados!C283)</f>
      </c>
      <c r="D280" s="3">
        <f>IF(Dados!D283="","",Dados!D283)</f>
      </c>
      <c r="E280" s="3">
        <f>IF(Dados!E283="","",Dados!E283)</f>
      </c>
      <c r="F280" s="3">
        <f>IF(Dados!F283="","",Dados!F283)</f>
      </c>
      <c r="G280" s="41">
        <f>G278</f>
        <v>0</v>
      </c>
      <c r="H280" s="4" t="s">
        <v>6</v>
      </c>
      <c r="I280" s="101"/>
      <c r="J280" s="101"/>
      <c r="K280" s="101"/>
      <c r="L280" s="45" t="str">
        <f t="shared" si="31"/>
        <v>0.000</v>
      </c>
      <c r="M280" s="46">
        <f>IF(Dados!L283="","",Dados!L283)</f>
      </c>
      <c r="N280" s="45" t="e">
        <f t="shared" si="30"/>
        <v>#VALUE!</v>
      </c>
      <c r="O280" s="47" t="e">
        <f>FIXED(((M280-M281)/M281)*100,1)</f>
        <v>#VALUE!</v>
      </c>
    </row>
    <row r="281" spans="1:15" ht="18.75" customHeight="1" thickBot="1">
      <c r="A281" s="3">
        <f>IF(Dados!A284="","",Dados!A284)</f>
      </c>
      <c r="B281" s="3">
        <f>IF(Dados!B284="","",Dados!B284)</f>
      </c>
      <c r="C281" s="3">
        <f>IF(Dados!C284="","",Dados!C284)</f>
      </c>
      <c r="D281" s="3">
        <f>IF(Dados!D284="","",Dados!D284)</f>
      </c>
      <c r="E281" s="3">
        <f>IF(Dados!E284="","",Dados!E284)</f>
      </c>
      <c r="F281" s="3">
        <f>IF(Dados!F284="","",Dados!F284)</f>
      </c>
      <c r="G281" s="41">
        <f>G278</f>
        <v>0</v>
      </c>
      <c r="H281" s="63" t="s">
        <v>8</v>
      </c>
      <c r="I281" s="101"/>
      <c r="J281" s="101"/>
      <c r="K281" s="101"/>
      <c r="L281" s="45" t="str">
        <f t="shared" si="31"/>
        <v>0.000</v>
      </c>
      <c r="M281" s="46">
        <f>IF(Dados!L284="","",Dados!L284)</f>
      </c>
      <c r="N281" s="45" t="e">
        <f t="shared" si="30"/>
        <v>#VALUE!</v>
      </c>
      <c r="O281" s="47" t="e">
        <f>FIXED(((M281-M281)/M281)*100,1)</f>
        <v>#VALUE!</v>
      </c>
    </row>
    <row r="282" spans="1:15" ht="18.75" customHeight="1" thickBot="1">
      <c r="A282" s="42">
        <f>IF(Dados!A285="","",Dados!A285)</f>
      </c>
      <c r="B282" s="42">
        <f>IF(Dados!B285="","",Dados!B285)</f>
      </c>
      <c r="C282" s="42">
        <f>IF(Dados!C285="","",Dados!C285)</f>
      </c>
      <c r="D282" s="3">
        <f>IF(Dados!D285="","",Dados!D285)</f>
      </c>
      <c r="E282" s="3">
        <f>IF(Dados!E285="","",Dados!E285)</f>
      </c>
      <c r="F282" s="3">
        <f>IF(Dados!F285="","",Dados!F285)</f>
      </c>
      <c r="G282" s="43"/>
      <c r="H282" s="4" t="s">
        <v>41</v>
      </c>
      <c r="I282" s="101"/>
      <c r="J282" s="101"/>
      <c r="K282" s="101"/>
      <c r="L282" s="45" t="str">
        <f t="shared" si="31"/>
        <v>0.000</v>
      </c>
      <c r="M282" s="46">
        <f>IF(Dados!L285="","",Dados!L285)</f>
      </c>
      <c r="N282" s="39"/>
      <c r="O282" s="47" t="e">
        <f>FIXED(((M282-M285)/M285)*100,1)</f>
        <v>#VALUE!</v>
      </c>
    </row>
    <row r="283" spans="1:15" ht="18.75" customHeight="1" thickBot="1">
      <c r="A283" s="3">
        <f>IF(Dados!A286="","",Dados!A286)</f>
      </c>
      <c r="B283" s="3">
        <f>IF(Dados!B286="","",Dados!B286)</f>
      </c>
      <c r="C283" s="3">
        <f>IF(Dados!C286="","",Dados!C286)</f>
      </c>
      <c r="D283" s="3">
        <f>IF(Dados!D286="","",Dados!D286)</f>
      </c>
      <c r="E283" s="3">
        <f>IF(Dados!E286="","",Dados!E286)</f>
      </c>
      <c r="F283" s="3">
        <f>IF(Dados!F286="","",Dados!F286)</f>
      </c>
      <c r="G283" s="41">
        <f>G282</f>
        <v>0</v>
      </c>
      <c r="H283" s="4" t="s">
        <v>7</v>
      </c>
      <c r="I283" s="101"/>
      <c r="J283" s="101"/>
      <c r="K283" s="101"/>
      <c r="L283" s="45" t="str">
        <f t="shared" si="31"/>
        <v>0.000</v>
      </c>
      <c r="M283" s="46">
        <f>IF(Dados!L286="","",Dados!L286)</f>
      </c>
      <c r="N283" s="45" t="e">
        <f aca="true" t="shared" si="32" ref="N283:N297">FIXED(M283/L283,3)</f>
        <v>#VALUE!</v>
      </c>
      <c r="O283" s="47" t="e">
        <f>FIXED(((M283-M285)/M285)*100,1)</f>
        <v>#VALUE!</v>
      </c>
    </row>
    <row r="284" spans="1:15" ht="18.75" customHeight="1" thickBot="1">
      <c r="A284" s="3">
        <f>IF(Dados!A287="","",Dados!A287)</f>
      </c>
      <c r="B284" s="3">
        <f>IF(Dados!B287="","",Dados!B287)</f>
      </c>
      <c r="C284" s="3">
        <f>IF(Dados!C287="","",Dados!C287)</f>
      </c>
      <c r="D284" s="3">
        <f>IF(Dados!D287="","",Dados!D287)</f>
      </c>
      <c r="E284" s="3">
        <f>IF(Dados!E287="","",Dados!E287)</f>
      </c>
      <c r="F284" s="3">
        <f>IF(Dados!F287="","",Dados!F287)</f>
      </c>
      <c r="G284" s="41">
        <f>G282</f>
        <v>0</v>
      </c>
      <c r="H284" s="4" t="s">
        <v>6</v>
      </c>
      <c r="I284" s="101"/>
      <c r="J284" s="101"/>
      <c r="K284" s="101"/>
      <c r="L284" s="45" t="str">
        <f t="shared" si="31"/>
        <v>0.000</v>
      </c>
      <c r="M284" s="46">
        <f>IF(Dados!L287="","",Dados!L287)</f>
      </c>
      <c r="N284" s="45" t="e">
        <f t="shared" si="32"/>
        <v>#VALUE!</v>
      </c>
      <c r="O284" s="47" t="e">
        <f>FIXED(((M284-M285)/M285)*100,1)</f>
        <v>#VALUE!</v>
      </c>
    </row>
    <row r="285" spans="1:15" ht="18.75" customHeight="1" thickBot="1">
      <c r="A285" s="3">
        <f>IF(Dados!A288="","",Dados!A288)</f>
      </c>
      <c r="B285" s="3">
        <f>IF(Dados!B288="","",Dados!B288)</f>
      </c>
      <c r="C285" s="3">
        <f>IF(Dados!C288="","",Dados!C288)</f>
      </c>
      <c r="D285" s="3">
        <f>IF(Dados!D288="","",Dados!D288)</f>
      </c>
      <c r="E285" s="3">
        <f>IF(Dados!E288="","",Dados!E288)</f>
      </c>
      <c r="F285" s="3">
        <f>IF(Dados!F288="","",Dados!F288)</f>
      </c>
      <c r="G285" s="41">
        <f>G282</f>
        <v>0</v>
      </c>
      <c r="H285" s="63" t="s">
        <v>8</v>
      </c>
      <c r="I285" s="101"/>
      <c r="J285" s="101"/>
      <c r="K285" s="101"/>
      <c r="L285" s="45" t="str">
        <f t="shared" si="31"/>
        <v>0.000</v>
      </c>
      <c r="M285" s="46">
        <f>IF(Dados!L288="","",Dados!L288)</f>
      </c>
      <c r="N285" s="45" t="e">
        <f t="shared" si="32"/>
        <v>#VALUE!</v>
      </c>
      <c r="O285" s="47" t="e">
        <f>FIXED(((M285-M285)/M285)*100,1)</f>
        <v>#VALUE!</v>
      </c>
    </row>
    <row r="286" spans="1:15" ht="18.75" customHeight="1" thickBot="1">
      <c r="A286" s="42">
        <f>IF(Dados!A289="","",Dados!A289)</f>
      </c>
      <c r="B286" s="42">
        <f>IF(Dados!B289="","",Dados!B289)</f>
      </c>
      <c r="C286" s="42">
        <f>IF(Dados!C289="","",Dados!C289)</f>
      </c>
      <c r="D286" s="3">
        <f>IF(Dados!D289="","",Dados!D289)</f>
      </c>
      <c r="E286" s="3">
        <f>IF(Dados!E289="","",Dados!E289)</f>
      </c>
      <c r="F286" s="3">
        <f>IF(Dados!F289="","",Dados!F289)</f>
      </c>
      <c r="G286" s="43"/>
      <c r="H286" s="4" t="s">
        <v>41</v>
      </c>
      <c r="I286" s="101"/>
      <c r="J286" s="101"/>
      <c r="K286" s="101"/>
      <c r="L286" s="45" t="str">
        <f t="shared" si="31"/>
        <v>0.000</v>
      </c>
      <c r="M286" s="46">
        <f>IF(Dados!L289="","",Dados!L289)</f>
      </c>
      <c r="N286" s="39"/>
      <c r="O286" s="47" t="e">
        <f>FIXED(((M286-M289)/M289)*100,1)</f>
        <v>#VALUE!</v>
      </c>
    </row>
    <row r="287" spans="1:15" ht="18.75" customHeight="1" thickBot="1">
      <c r="A287" s="3">
        <f>IF(Dados!A290="","",Dados!A290)</f>
      </c>
      <c r="B287" s="3">
        <f>IF(Dados!B290="","",Dados!B290)</f>
      </c>
      <c r="C287" s="3">
        <f>IF(Dados!C290="","",Dados!C290)</f>
      </c>
      <c r="D287" s="3">
        <f>IF(Dados!D290="","",Dados!D290)</f>
      </c>
      <c r="E287" s="3">
        <f>IF(Dados!E290="","",Dados!E290)</f>
      </c>
      <c r="F287" s="3">
        <f>IF(Dados!F290="","",Dados!F290)</f>
      </c>
      <c r="G287" s="41">
        <f>G286</f>
        <v>0</v>
      </c>
      <c r="H287" s="4" t="s">
        <v>7</v>
      </c>
      <c r="I287" s="101"/>
      <c r="J287" s="101"/>
      <c r="K287" s="101"/>
      <c r="L287" s="45" t="str">
        <f t="shared" si="31"/>
        <v>0.000</v>
      </c>
      <c r="M287" s="46">
        <f>IF(Dados!L290="","",Dados!L290)</f>
      </c>
      <c r="N287" s="45" t="e">
        <f>FIXED(M287/L287,3)</f>
        <v>#VALUE!</v>
      </c>
      <c r="O287" s="47" t="e">
        <f>FIXED(((M287-M289)/M289)*100,1)</f>
        <v>#VALUE!</v>
      </c>
    </row>
    <row r="288" spans="1:15" ht="18.75" customHeight="1" thickBot="1">
      <c r="A288" s="3">
        <f>IF(Dados!A291="","",Dados!A291)</f>
      </c>
      <c r="B288" s="3">
        <f>IF(Dados!B291="","",Dados!B291)</f>
      </c>
      <c r="C288" s="3">
        <f>IF(Dados!C291="","",Dados!C291)</f>
      </c>
      <c r="D288" s="3">
        <f>IF(Dados!D291="","",Dados!D291)</f>
      </c>
      <c r="E288" s="3">
        <f>IF(Dados!E291="","",Dados!E291)</f>
      </c>
      <c r="F288" s="3">
        <f>IF(Dados!F291="","",Dados!F291)</f>
      </c>
      <c r="G288" s="41">
        <f>G286</f>
        <v>0</v>
      </c>
      <c r="H288" s="4" t="s">
        <v>6</v>
      </c>
      <c r="I288" s="101"/>
      <c r="J288" s="101"/>
      <c r="K288" s="101"/>
      <c r="L288" s="45" t="str">
        <f t="shared" si="31"/>
        <v>0.000</v>
      </c>
      <c r="M288" s="46">
        <f>IF(Dados!L291="","",Dados!L291)</f>
      </c>
      <c r="N288" s="45" t="e">
        <f t="shared" si="32"/>
        <v>#VALUE!</v>
      </c>
      <c r="O288" s="47" t="e">
        <f>FIXED(((M288-M289)/M289)*100,1)</f>
        <v>#VALUE!</v>
      </c>
    </row>
    <row r="289" spans="1:15" ht="18.75" customHeight="1" thickBot="1">
      <c r="A289" s="3">
        <f>IF(Dados!A292="","",Dados!A292)</f>
      </c>
      <c r="B289" s="3">
        <f>IF(Dados!B292="","",Dados!B292)</f>
      </c>
      <c r="C289" s="3">
        <f>IF(Dados!C292="","",Dados!C292)</f>
      </c>
      <c r="D289" s="3">
        <f>IF(Dados!D292="","",Dados!D292)</f>
      </c>
      <c r="E289" s="3">
        <f>IF(Dados!E292="","",Dados!E292)</f>
      </c>
      <c r="F289" s="3">
        <f>IF(Dados!F292="","",Dados!F292)</f>
      </c>
      <c r="G289" s="41">
        <f>G286</f>
        <v>0</v>
      </c>
      <c r="H289" s="63" t="s">
        <v>8</v>
      </c>
      <c r="I289" s="101"/>
      <c r="J289" s="101"/>
      <c r="K289" s="101"/>
      <c r="L289" s="45" t="str">
        <f t="shared" si="31"/>
        <v>0.000</v>
      </c>
      <c r="M289" s="46">
        <f>IF(Dados!L292="","",Dados!L292)</f>
      </c>
      <c r="N289" s="45" t="e">
        <f t="shared" si="32"/>
        <v>#VALUE!</v>
      </c>
      <c r="O289" s="47" t="e">
        <f>FIXED(((M289-M289)/M289)*100,1)</f>
        <v>#VALUE!</v>
      </c>
    </row>
    <row r="290" spans="1:15" ht="18.75" customHeight="1" thickBot="1">
      <c r="A290" s="42">
        <f>IF(Dados!A293="","",Dados!A293)</f>
      </c>
      <c r="B290" s="42">
        <f>IF(Dados!B293="","",Dados!B293)</f>
      </c>
      <c r="C290" s="42">
        <f>IF(Dados!C293="","",Dados!C293)</f>
      </c>
      <c r="D290" s="3">
        <f>IF(Dados!D293="","",Dados!D293)</f>
      </c>
      <c r="E290" s="3">
        <f>IF(Dados!E293="","",Dados!E293)</f>
      </c>
      <c r="F290" s="3">
        <f>IF(Dados!F293="","",Dados!F293)</f>
      </c>
      <c r="G290" s="43"/>
      <c r="H290" s="4" t="s">
        <v>41</v>
      </c>
      <c r="I290" s="101"/>
      <c r="J290" s="101"/>
      <c r="K290" s="101"/>
      <c r="L290" s="45" t="str">
        <f t="shared" si="31"/>
        <v>0.000</v>
      </c>
      <c r="M290" s="46">
        <f>IF(Dados!L293="","",Dados!L293)</f>
      </c>
      <c r="N290" s="39"/>
      <c r="O290" s="47" t="e">
        <f>FIXED(((M290-M293)/M293)*100,1)</f>
        <v>#VALUE!</v>
      </c>
    </row>
    <row r="291" spans="1:15" ht="18.75" customHeight="1" thickBot="1">
      <c r="A291" s="3">
        <f>IF(Dados!A294="","",Dados!A294)</f>
      </c>
      <c r="B291" s="3">
        <f>IF(Dados!B294="","",Dados!B294)</f>
      </c>
      <c r="C291" s="3">
        <f>IF(Dados!C294="","",Dados!C294)</f>
      </c>
      <c r="D291" s="3">
        <f>IF(Dados!D294="","",Dados!D294)</f>
      </c>
      <c r="E291" s="3">
        <f>IF(Dados!E294="","",Dados!E294)</f>
      </c>
      <c r="F291" s="3">
        <f>IF(Dados!F294="","",Dados!F294)</f>
      </c>
      <c r="G291" s="41">
        <f>G290</f>
        <v>0</v>
      </c>
      <c r="H291" s="4" t="s">
        <v>7</v>
      </c>
      <c r="I291" s="101"/>
      <c r="J291" s="101"/>
      <c r="K291" s="101"/>
      <c r="L291" s="45" t="str">
        <f t="shared" si="31"/>
        <v>0.000</v>
      </c>
      <c r="M291" s="46">
        <f>IF(Dados!L294="","",Dados!L294)</f>
      </c>
      <c r="N291" s="45" t="e">
        <f>FIXED(M291/L291,3)</f>
        <v>#VALUE!</v>
      </c>
      <c r="O291" s="47" t="e">
        <f>FIXED(((M291-M293)/M293)*100,1)</f>
        <v>#VALUE!</v>
      </c>
    </row>
    <row r="292" spans="1:15" ht="18.75" customHeight="1" thickBot="1">
      <c r="A292" s="3">
        <f>IF(Dados!A295="","",Dados!A295)</f>
      </c>
      <c r="B292" s="3">
        <f>IF(Dados!B295="","",Dados!B295)</f>
      </c>
      <c r="C292" s="3">
        <f>IF(Dados!C295="","",Dados!C295)</f>
      </c>
      <c r="D292" s="3">
        <f>IF(Dados!D295="","",Dados!D295)</f>
      </c>
      <c r="E292" s="3">
        <f>IF(Dados!E295="","",Dados!E295)</f>
      </c>
      <c r="F292" s="3">
        <f>IF(Dados!F295="","",Dados!F295)</f>
      </c>
      <c r="G292" s="41">
        <f>G290</f>
        <v>0</v>
      </c>
      <c r="H292" s="4" t="s">
        <v>6</v>
      </c>
      <c r="I292" s="101"/>
      <c r="J292" s="101"/>
      <c r="K292" s="101"/>
      <c r="L292" s="45" t="str">
        <f t="shared" si="31"/>
        <v>0.000</v>
      </c>
      <c r="M292" s="46">
        <f>IF(Dados!L295="","",Dados!L295)</f>
      </c>
      <c r="N292" s="45" t="e">
        <f t="shared" si="32"/>
        <v>#VALUE!</v>
      </c>
      <c r="O292" s="47" t="e">
        <f>FIXED(((M292-M293)/M293)*100,1)</f>
        <v>#VALUE!</v>
      </c>
    </row>
    <row r="293" spans="1:15" ht="18.75" customHeight="1" thickBot="1">
      <c r="A293" s="3">
        <f>IF(Dados!A296="","",Dados!A296)</f>
      </c>
      <c r="B293" s="3">
        <f>IF(Dados!B296="","",Dados!B296)</f>
      </c>
      <c r="C293" s="3">
        <f>IF(Dados!C296="","",Dados!C296)</f>
      </c>
      <c r="D293" s="3">
        <f>IF(Dados!D296="","",Dados!D296)</f>
      </c>
      <c r="E293" s="3">
        <f>IF(Dados!E296="","",Dados!E296)</f>
      </c>
      <c r="F293" s="3">
        <f>IF(Dados!F296="","",Dados!F296)</f>
      </c>
      <c r="G293" s="41">
        <f>G290</f>
        <v>0</v>
      </c>
      <c r="H293" s="63" t="s">
        <v>8</v>
      </c>
      <c r="I293" s="101"/>
      <c r="J293" s="101"/>
      <c r="K293" s="101"/>
      <c r="L293" s="45" t="str">
        <f t="shared" si="31"/>
        <v>0.000</v>
      </c>
      <c r="M293" s="46">
        <f>IF(Dados!L296="","",Dados!L296)</f>
      </c>
      <c r="N293" s="45" t="e">
        <f t="shared" si="32"/>
        <v>#VALUE!</v>
      </c>
      <c r="O293" s="47" t="e">
        <f>FIXED(((M293-M293)/M293)*100,1)</f>
        <v>#VALUE!</v>
      </c>
    </row>
    <row r="294" spans="1:15" ht="18.75" customHeight="1" thickBot="1">
      <c r="A294" s="42">
        <f>IF(Dados!A297="","",Dados!A297)</f>
      </c>
      <c r="B294" s="42">
        <f>IF(Dados!B297="","",Dados!B297)</f>
      </c>
      <c r="C294" s="42">
        <f>IF(Dados!C297="","",Dados!C297)</f>
      </c>
      <c r="D294" s="3">
        <f>IF(Dados!D297="","",Dados!D297)</f>
      </c>
      <c r="E294" s="3">
        <f>IF(Dados!E297="","",Dados!E297)</f>
      </c>
      <c r="F294" s="3">
        <f>IF(Dados!F297="","",Dados!F297)</f>
      </c>
      <c r="G294" s="43"/>
      <c r="H294" s="4" t="s">
        <v>41</v>
      </c>
      <c r="I294" s="101"/>
      <c r="J294" s="101"/>
      <c r="K294" s="101"/>
      <c r="L294" s="45" t="str">
        <f t="shared" si="31"/>
        <v>0.000</v>
      </c>
      <c r="M294" s="46">
        <f>IF(Dados!L297="","",Dados!L297)</f>
      </c>
      <c r="N294" s="39"/>
      <c r="O294" s="47" t="e">
        <f>FIXED(((M294-M297)/M297)*100,1)</f>
        <v>#VALUE!</v>
      </c>
    </row>
    <row r="295" spans="1:15" ht="18.75" customHeight="1" thickBot="1">
      <c r="A295" s="3">
        <f>IF(Dados!A298="","",Dados!A298)</f>
      </c>
      <c r="B295" s="3">
        <f>IF(Dados!B298="","",Dados!B298)</f>
      </c>
      <c r="C295" s="3">
        <f>IF(Dados!C298="","",Dados!C298)</f>
      </c>
      <c r="D295" s="3">
        <f>IF(Dados!D298="","",Dados!D298)</f>
      </c>
      <c r="E295" s="3">
        <f>IF(Dados!E298="","",Dados!E298)</f>
      </c>
      <c r="F295" s="3">
        <f>IF(Dados!F298="","",Dados!F298)</f>
      </c>
      <c r="G295" s="41">
        <f>G294</f>
        <v>0</v>
      </c>
      <c r="H295" s="4" t="s">
        <v>7</v>
      </c>
      <c r="I295" s="101"/>
      <c r="J295" s="101"/>
      <c r="K295" s="101"/>
      <c r="L295" s="45" t="str">
        <f aca="true" t="shared" si="33" ref="L295:L305">FIXED(I295*J295*K295,3)</f>
        <v>0.000</v>
      </c>
      <c r="M295" s="46">
        <f>IF(Dados!L298="","",Dados!L298)</f>
      </c>
      <c r="N295" s="45" t="e">
        <f>FIXED(M295/L295,3)</f>
        <v>#VALUE!</v>
      </c>
      <c r="O295" s="47" t="e">
        <f>FIXED(((M295-M297)/M297)*100,1)</f>
        <v>#VALUE!</v>
      </c>
    </row>
    <row r="296" spans="1:15" ht="18.75" customHeight="1" thickBot="1">
      <c r="A296" s="3">
        <f>IF(Dados!A299="","",Dados!A299)</f>
      </c>
      <c r="B296" s="3">
        <f>IF(Dados!B299="","",Dados!B299)</f>
      </c>
      <c r="C296" s="3">
        <f>IF(Dados!C299="","",Dados!C299)</f>
      </c>
      <c r="D296" s="3">
        <f>IF(Dados!D299="","",Dados!D299)</f>
      </c>
      <c r="E296" s="3">
        <f>IF(Dados!E299="","",Dados!E299)</f>
      </c>
      <c r="F296" s="3">
        <f>IF(Dados!F299="","",Dados!F299)</f>
      </c>
      <c r="G296" s="41">
        <f>G294</f>
        <v>0</v>
      </c>
      <c r="H296" s="4" t="s">
        <v>6</v>
      </c>
      <c r="I296" s="101"/>
      <c r="J296" s="101"/>
      <c r="K296" s="101"/>
      <c r="L296" s="45" t="str">
        <f t="shared" si="33"/>
        <v>0.000</v>
      </c>
      <c r="M296" s="46">
        <f>IF(Dados!L299="","",Dados!L299)</f>
      </c>
      <c r="N296" s="45" t="e">
        <f t="shared" si="32"/>
        <v>#VALUE!</v>
      </c>
      <c r="O296" s="47" t="e">
        <f>FIXED(((M296-M297)/M297)*100,1)</f>
        <v>#VALUE!</v>
      </c>
    </row>
    <row r="297" spans="1:15" ht="18.75" customHeight="1" thickBot="1">
      <c r="A297" s="3">
        <f>IF(Dados!A300="","",Dados!A300)</f>
      </c>
      <c r="B297" s="3">
        <f>IF(Dados!B300="","",Dados!B300)</f>
      </c>
      <c r="C297" s="3">
        <f>IF(Dados!C300="","",Dados!C300)</f>
      </c>
      <c r="D297" s="3">
        <f>IF(Dados!D300="","",Dados!D300)</f>
      </c>
      <c r="E297" s="3">
        <f>IF(Dados!E300="","",Dados!E300)</f>
      </c>
      <c r="F297" s="3">
        <f>IF(Dados!F300="","",Dados!F300)</f>
      </c>
      <c r="G297" s="41">
        <f>G294</f>
        <v>0</v>
      </c>
      <c r="H297" s="63" t="s">
        <v>8</v>
      </c>
      <c r="I297" s="101"/>
      <c r="J297" s="101"/>
      <c r="K297" s="101"/>
      <c r="L297" s="45" t="str">
        <f t="shared" si="33"/>
        <v>0.000</v>
      </c>
      <c r="M297" s="46">
        <f>IF(Dados!L300="","",Dados!L300)</f>
      </c>
      <c r="N297" s="45" t="e">
        <f t="shared" si="32"/>
        <v>#VALUE!</v>
      </c>
      <c r="O297" s="47" t="e">
        <f>FIXED(((M297-M297)/M297)*100,1)</f>
        <v>#VALUE!</v>
      </c>
    </row>
    <row r="298" spans="1:15" ht="18.75" customHeight="1" thickBot="1">
      <c r="A298" s="42">
        <f>IF(Dados!A301="","",Dados!A301)</f>
      </c>
      <c r="B298" s="42">
        <f>IF(Dados!B301="","",Dados!B301)</f>
      </c>
      <c r="C298" s="42">
        <f>IF(Dados!C301="","",Dados!C301)</f>
      </c>
      <c r="D298" s="3">
        <f>IF(Dados!D301="","",Dados!D301)</f>
      </c>
      <c r="E298" s="3">
        <f>IF(Dados!E301="","",Dados!E301)</f>
      </c>
      <c r="F298" s="3">
        <f>IF(Dados!F301="","",Dados!F301)</f>
      </c>
      <c r="G298" s="43"/>
      <c r="H298" s="4" t="s">
        <v>41</v>
      </c>
      <c r="I298" s="101"/>
      <c r="J298" s="101"/>
      <c r="K298" s="101"/>
      <c r="L298" s="45" t="str">
        <f t="shared" si="33"/>
        <v>0.000</v>
      </c>
      <c r="M298" s="46">
        <f>IF(Dados!L301="","",Dados!L301)</f>
      </c>
      <c r="N298" s="39"/>
      <c r="O298" s="47" t="e">
        <f>FIXED(((M298-M301)/M301)*100,1)</f>
        <v>#VALUE!</v>
      </c>
    </row>
    <row r="299" spans="1:15" ht="18.75" customHeight="1" thickBot="1">
      <c r="A299" s="3">
        <f>IF(Dados!A302="","",Dados!A302)</f>
      </c>
      <c r="B299" s="3">
        <f>IF(Dados!B302="","",Dados!B302)</f>
      </c>
      <c r="C299" s="3">
        <f>IF(Dados!C302="","",Dados!C302)</f>
      </c>
      <c r="D299" s="3">
        <f>IF(Dados!D302="","",Dados!D302)</f>
      </c>
      <c r="E299" s="3">
        <f>IF(Dados!E302="","",Dados!E302)</f>
      </c>
      <c r="F299" s="3">
        <f>IF(Dados!F302="","",Dados!F302)</f>
      </c>
      <c r="G299" s="41">
        <f>G298</f>
        <v>0</v>
      </c>
      <c r="H299" s="4" t="s">
        <v>7</v>
      </c>
      <c r="I299" s="101"/>
      <c r="J299" s="101"/>
      <c r="K299" s="101"/>
      <c r="L299" s="45" t="str">
        <f t="shared" si="33"/>
        <v>0.000</v>
      </c>
      <c r="M299" s="46">
        <f>IF(Dados!L302="","",Dados!L302)</f>
      </c>
      <c r="N299" s="45" t="e">
        <f aca="true" t="shared" si="34" ref="N299:N305">FIXED(M299/L299,3)</f>
        <v>#VALUE!</v>
      </c>
      <c r="O299" s="47" t="e">
        <f>FIXED(((M299-M301)/M301)*100,1)</f>
        <v>#VALUE!</v>
      </c>
    </row>
    <row r="300" spans="1:15" ht="18.75" customHeight="1" thickBot="1">
      <c r="A300" s="3">
        <f>IF(Dados!A303="","",Dados!A303)</f>
      </c>
      <c r="B300" s="3">
        <f>IF(Dados!B303="","",Dados!B303)</f>
      </c>
      <c r="C300" s="3">
        <f>IF(Dados!C303="","",Dados!C303)</f>
      </c>
      <c r="D300" s="3">
        <f>IF(Dados!D303="","",Dados!D303)</f>
      </c>
      <c r="E300" s="3">
        <f>IF(Dados!E303="","",Dados!E303)</f>
      </c>
      <c r="F300" s="3">
        <f>IF(Dados!F303="","",Dados!F303)</f>
      </c>
      <c r="G300" s="41">
        <f>G298</f>
        <v>0</v>
      </c>
      <c r="H300" s="4" t="s">
        <v>6</v>
      </c>
      <c r="I300" s="101"/>
      <c r="J300" s="101"/>
      <c r="K300" s="101"/>
      <c r="L300" s="45" t="str">
        <f t="shared" si="33"/>
        <v>0.000</v>
      </c>
      <c r="M300" s="46">
        <f>IF(Dados!L303="","",Dados!L303)</f>
      </c>
      <c r="N300" s="45" t="e">
        <f t="shared" si="34"/>
        <v>#VALUE!</v>
      </c>
      <c r="O300" s="47" t="e">
        <f>FIXED(((M300-M301)/M301)*100,1)</f>
        <v>#VALUE!</v>
      </c>
    </row>
    <row r="301" spans="1:15" ht="18.75" customHeight="1" thickBot="1">
      <c r="A301" s="61">
        <f>IF(Dados!A304="","",Dados!A304)</f>
      </c>
      <c r="B301" s="61">
        <f>IF(Dados!B304="","",Dados!B304)</f>
      </c>
      <c r="C301" s="61">
        <f>IF(Dados!C304="","",Dados!C304)</f>
      </c>
      <c r="D301" s="61">
        <f>IF(Dados!D304="","",Dados!D304)</f>
      </c>
      <c r="E301" s="61">
        <f>IF(Dados!E304="","",Dados!E304)</f>
      </c>
      <c r="F301" s="61">
        <f>IF(Dados!F304="","",Dados!F304)</f>
      </c>
      <c r="G301" s="41">
        <f>G298</f>
        <v>0</v>
      </c>
      <c r="H301" s="131" t="s">
        <v>8</v>
      </c>
      <c r="I301" s="101"/>
      <c r="J301" s="129"/>
      <c r="K301" s="129"/>
      <c r="L301" s="64" t="str">
        <f t="shared" si="33"/>
        <v>0.000</v>
      </c>
      <c r="M301" s="65">
        <f>IF(Dados!L304="","",Dados!L304)</f>
      </c>
      <c r="N301" s="64" t="e">
        <f t="shared" si="34"/>
        <v>#VALUE!</v>
      </c>
      <c r="O301" s="66" t="e">
        <f>FIXED(((M301-M301)/M301)*100,1)</f>
        <v>#VALUE!</v>
      </c>
    </row>
    <row r="302" spans="1:15" ht="18.75" customHeight="1" thickBot="1">
      <c r="A302" s="55">
        <f>IF(Dados!A305="","",Dados!A305)</f>
      </c>
      <c r="B302" s="55">
        <f>IF(Dados!B305="","",Dados!B305)</f>
      </c>
      <c r="C302" s="55">
        <f>IF(Dados!C305="","",Dados!C305)</f>
      </c>
      <c r="D302" s="130">
        <f>IF(Dados!D305="","",Dados!D305)</f>
      </c>
      <c r="E302" s="130">
        <f>IF(Dados!E305="","",Dados!E305)</f>
      </c>
      <c r="F302" s="130">
        <f>IF(Dados!F305="","",Dados!F305)</f>
      </c>
      <c r="G302" s="43"/>
      <c r="H302" s="4" t="s">
        <v>41</v>
      </c>
      <c r="I302" s="101"/>
      <c r="J302" s="101"/>
      <c r="K302" s="101"/>
      <c r="L302" s="58" t="str">
        <f t="shared" si="33"/>
        <v>0.000</v>
      </c>
      <c r="M302" s="59">
        <f>IF(Dados!L305="","",Dados!L305)</f>
      </c>
      <c r="N302" s="67"/>
      <c r="O302" s="60" t="e">
        <f>FIXED(((M302-M305)/M305)*100,1)</f>
        <v>#VALUE!</v>
      </c>
    </row>
    <row r="303" spans="1:15" ht="18.75" customHeight="1" thickBot="1">
      <c r="A303" s="3">
        <f>IF(Dados!A306="","",Dados!A306)</f>
      </c>
      <c r="B303" s="3">
        <f>IF(Dados!B306="","",Dados!B306)</f>
      </c>
      <c r="C303" s="3">
        <f>IF(Dados!C306="","",Dados!C306)</f>
      </c>
      <c r="D303" s="3">
        <f>IF(Dados!D306="","",Dados!D306)</f>
      </c>
      <c r="E303" s="3">
        <f>IF(Dados!E306="","",Dados!E306)</f>
      </c>
      <c r="F303" s="3">
        <f>IF(Dados!F306="","",Dados!F306)</f>
      </c>
      <c r="G303" s="41">
        <f>G302</f>
        <v>0</v>
      </c>
      <c r="H303" s="4" t="s">
        <v>7</v>
      </c>
      <c r="I303" s="101"/>
      <c r="J303" s="101"/>
      <c r="K303" s="101"/>
      <c r="L303" s="45" t="str">
        <f t="shared" si="33"/>
        <v>0.000</v>
      </c>
      <c r="M303" s="46">
        <f>IF(Dados!L306="","",Dados!L306)</f>
      </c>
      <c r="N303" s="45" t="e">
        <f>FIXED(M303/L303,3)</f>
        <v>#VALUE!</v>
      </c>
      <c r="O303" s="47" t="e">
        <f>FIXED(((M303-M305)/M305)*100,1)</f>
        <v>#VALUE!</v>
      </c>
    </row>
    <row r="304" spans="1:15" ht="18.75" customHeight="1" thickBot="1">
      <c r="A304" s="3">
        <f>IF(Dados!A307="","",Dados!A307)</f>
      </c>
      <c r="B304" s="3">
        <f>IF(Dados!B307="","",Dados!B307)</f>
      </c>
      <c r="C304" s="3">
        <f>IF(Dados!C307="","",Dados!C307)</f>
      </c>
      <c r="D304" s="3">
        <f>IF(Dados!D307="","",Dados!D307)</f>
      </c>
      <c r="E304" s="3">
        <f>IF(Dados!E307="","",Dados!E307)</f>
      </c>
      <c r="F304" s="3">
        <f>IF(Dados!F307="","",Dados!F307)</f>
      </c>
      <c r="G304" s="41">
        <f>G302</f>
        <v>0</v>
      </c>
      <c r="H304" s="4" t="s">
        <v>6</v>
      </c>
      <c r="I304" s="101"/>
      <c r="J304" s="101"/>
      <c r="K304" s="101"/>
      <c r="L304" s="45" t="str">
        <f t="shared" si="33"/>
        <v>0.000</v>
      </c>
      <c r="M304" s="46">
        <f>IF(Dados!L307="","",Dados!L307)</f>
      </c>
      <c r="N304" s="45" t="e">
        <f t="shared" si="34"/>
        <v>#VALUE!</v>
      </c>
      <c r="O304" s="47" t="e">
        <f>FIXED(((M304-M305)/M305)*100,1)</f>
        <v>#VALUE!</v>
      </c>
    </row>
    <row r="305" spans="1:15" ht="18.75" customHeight="1" thickBot="1">
      <c r="A305" s="61">
        <f>IF(Dados!A308="","",Dados!A308)</f>
      </c>
      <c r="B305" s="61">
        <f>IF(Dados!B308="","",Dados!B308)</f>
      </c>
      <c r="C305" s="61">
        <f>IF(Dados!C308="","",Dados!C308)</f>
      </c>
      <c r="D305" s="61">
        <f>IF(Dados!D308="","",Dados!D308)</f>
      </c>
      <c r="E305" s="61">
        <f>IF(Dados!E308="","",Dados!E308)</f>
      </c>
      <c r="F305" s="61">
        <f>IF(Dados!F308="","",Dados!F308)</f>
      </c>
      <c r="G305" s="41">
        <f>G302</f>
        <v>0</v>
      </c>
      <c r="H305" s="63" t="s">
        <v>8</v>
      </c>
      <c r="I305" s="101"/>
      <c r="J305" s="101"/>
      <c r="K305" s="101"/>
      <c r="L305" s="64" t="str">
        <f t="shared" si="33"/>
        <v>0.000</v>
      </c>
      <c r="M305" s="65">
        <f>IF(Dados!L308="","",Dados!L308)</f>
      </c>
      <c r="N305" s="64" t="e">
        <f t="shared" si="34"/>
        <v>#VALUE!</v>
      </c>
      <c r="O305" s="66" t="e">
        <f>FIXED(((M305-M305)/M305)*100,1)</f>
        <v>#VALUE!</v>
      </c>
    </row>
  </sheetData>
  <mergeCells count="6">
    <mergeCell ref="N4:N5"/>
    <mergeCell ref="O4:O5"/>
    <mergeCell ref="H4:H5"/>
    <mergeCell ref="A4:G5"/>
    <mergeCell ref="L4:L5"/>
    <mergeCell ref="M4:M5"/>
  </mergeCells>
  <printOptions horizontalCentered="1"/>
  <pageMargins left="0.15748031496062992" right="0.15748031496062992" top="0.4724409448818898" bottom="0.8267716535433072" header="0.31496062992125984" footer="0.5905511811023623"/>
  <pageSetup cellComments="asDisplayed" horizontalDpi="300" verticalDpi="300" orientation="portrait" paperSize="9" scale="89" r:id="rId3"/>
  <headerFooter alignWithMargins="0">
    <oddHeader>&amp;CPROPRIEDADES FÍSICAS: Recolha de Dados</oddHeader>
    <oddFooter>&amp;LESTV | DEMad&amp;RXILOLOGIA | &amp;D | Pg. &amp;P de &amp;N</oddFooter>
  </headerFooter>
  <rowBreaks count="1" manualBreakCount="1">
    <brk id="2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1"/>
  <sheetViews>
    <sheetView view="pageBreakPreview" zoomScaleSheetLayoutView="100" workbookViewId="0" topLeftCell="A1">
      <selection activeCell="L1" sqref="L1"/>
    </sheetView>
  </sheetViews>
  <sheetFormatPr defaultColWidth="9.140625" defaultRowHeight="12.75"/>
  <cols>
    <col min="1" max="3" width="2.7109375" style="0" customWidth="1"/>
    <col min="4" max="4" width="2.7109375" style="31" customWidth="1"/>
    <col min="5" max="5" width="2.7109375" style="0" customWidth="1"/>
    <col min="6" max="6" width="2.7109375" style="31" customWidth="1"/>
    <col min="7" max="7" width="2.7109375" style="31" hidden="1" customWidth="1"/>
    <col min="8" max="8" width="7.28125" style="48" customWidth="1"/>
    <col min="9" max="9" width="8.57421875" style="48" bestFit="1" customWidth="1"/>
    <col min="10" max="10" width="7.28125" style="48" customWidth="1"/>
    <col min="11" max="11" width="8.8515625" style="15" bestFit="1" customWidth="1"/>
    <col min="12" max="14" width="8.140625" style="15" customWidth="1"/>
    <col min="15" max="15" width="8.57421875" style="15" bestFit="1" customWidth="1"/>
    <col min="16" max="16" width="7.00390625" style="24" bestFit="1" customWidth="1"/>
    <col min="17" max="17" width="7.00390625" style="15" customWidth="1"/>
  </cols>
  <sheetData>
    <row r="1" spans="1:17" ht="15.75" customHeight="1">
      <c r="A1" s="4"/>
      <c r="B1" s="4"/>
      <c r="C1" s="147"/>
      <c r="D1" s="132"/>
      <c r="E1" s="97"/>
      <c r="F1" s="97"/>
      <c r="G1" s="29"/>
      <c r="K1" s="16"/>
      <c r="L1" s="16"/>
      <c r="N1" s="107"/>
      <c r="O1" s="108"/>
      <c r="P1" s="109"/>
      <c r="Q1" s="7"/>
    </row>
    <row r="2" spans="11:17" ht="22.5" customHeight="1" hidden="1">
      <c r="K2" s="16"/>
      <c r="L2" s="16"/>
      <c r="N2" s="30" t="s">
        <v>32</v>
      </c>
      <c r="O2" s="13"/>
      <c r="P2" s="23"/>
      <c r="Q2" s="20"/>
    </row>
    <row r="3" spans="11:15" ht="6.75" customHeight="1" thickBot="1">
      <c r="K3" s="16"/>
      <c r="L3" s="16"/>
      <c r="M3" s="16"/>
      <c r="N3" s="16"/>
      <c r="O3" s="16"/>
    </row>
    <row r="4" spans="1:17" s="2" customFormat="1" ht="51.75" customHeight="1" thickBot="1">
      <c r="A4" s="127" t="s">
        <v>0</v>
      </c>
      <c r="B4" s="128"/>
      <c r="C4" s="128"/>
      <c r="D4" s="128"/>
      <c r="E4" s="128"/>
      <c r="F4" s="128"/>
      <c r="G4" s="34"/>
      <c r="H4" s="124" t="s">
        <v>9</v>
      </c>
      <c r="I4" s="125"/>
      <c r="J4" s="126"/>
      <c r="K4" s="17" t="s">
        <v>10</v>
      </c>
      <c r="L4" s="18"/>
      <c r="M4" s="18"/>
      <c r="N4" s="18"/>
      <c r="O4" s="18"/>
      <c r="P4" s="25"/>
      <c r="Q4" s="21" t="s">
        <v>11</v>
      </c>
    </row>
    <row r="5" spans="1:17" s="1" customFormat="1" ht="16.5" thickBot="1">
      <c r="A5" s="68" t="s">
        <v>26</v>
      </c>
      <c r="B5" s="69" t="s">
        <v>27</v>
      </c>
      <c r="C5" s="69" t="s">
        <v>28</v>
      </c>
      <c r="D5" s="70" t="s">
        <v>29</v>
      </c>
      <c r="E5" s="69" t="s">
        <v>30</v>
      </c>
      <c r="F5" s="70" t="s">
        <v>31</v>
      </c>
      <c r="G5" s="35"/>
      <c r="H5" s="19" t="s">
        <v>12</v>
      </c>
      <c r="I5" s="19" t="s">
        <v>13</v>
      </c>
      <c r="J5" s="19" t="s">
        <v>14</v>
      </c>
      <c r="K5" s="19" t="s">
        <v>15</v>
      </c>
      <c r="L5" s="19" t="s">
        <v>16</v>
      </c>
      <c r="M5" s="19" t="s">
        <v>17</v>
      </c>
      <c r="N5" s="19" t="s">
        <v>18</v>
      </c>
      <c r="O5" s="19" t="s">
        <v>19</v>
      </c>
      <c r="P5" s="26" t="s">
        <v>20</v>
      </c>
      <c r="Q5" s="22"/>
    </row>
    <row r="6" spans="1:17" s="50" customFormat="1" ht="24.75" customHeight="1">
      <c r="A6" s="71" t="str">
        <f>INDEX('Resumo Dados'!$A:$XFD,2+4*ROWS(B$6:$I6),COLUMNS($A$6:A6))</f>
        <v>I</v>
      </c>
      <c r="B6" s="71" t="str">
        <f>INDEX('Resumo Dados'!$A:$XFD,2+4*ROWS(C$6:$I6),COLUMNS($A$6:B6))</f>
        <v>CA</v>
      </c>
      <c r="C6" s="71">
        <f>INDEX('Resumo Dados'!$A:$XFD,2+4*ROWS(D$6:$I6),COLUMNS($A$6:C6))</f>
        <v>1</v>
      </c>
      <c r="D6" s="71">
        <f>INDEX('Resumo Dados'!$A:$XFD,2+4*ROWS(E$6:$I6),COLUMNS($A$6:D6))</f>
        <v>0</v>
      </c>
      <c r="E6" s="71">
        <f>INDEX('Resumo Dados'!$A:$XFD,2+4*ROWS(F$6:$I6),COLUMNS($A$6:E6))</f>
        <v>0</v>
      </c>
      <c r="F6" s="71">
        <f>INDEX('Resumo Dados'!$A:$XFD,2+4*ROWS(H$6:$I6),COLUMNS($A$6:F6))</f>
        <v>0</v>
      </c>
      <c r="G6" s="72"/>
      <c r="H6" s="73" t="str">
        <f>INDEX('Resumo Dados'!$A:$XFD,2+4*ROWS($I$6:I6)+COLUMNS($H$6:H6),14)</f>
        <v>1.033</v>
      </c>
      <c r="I6" s="73">
        <f>INDEX('Resumo Dados'!$A:$XFD,2+4*ROWS($I$6:J6)+2,14)*(1-((1-O6)*ABS((INDEX('Resumo Dados'!$A:$XFD,2+4*ROWS($I$6:J6)+2,15)-12)))/100)</f>
        <v>0.6370289611516169</v>
      </c>
      <c r="J6" s="73" t="str">
        <f>INDEX('Resumo Dados'!$A:$XFD,2+4*ROWS($I$6:K6)+COLUMNS($H$6:J6),14)</f>
        <v>0.600</v>
      </c>
      <c r="K6" s="74">
        <f>(INDEX('Resumo Dados'!$A:$XFD,3+4*ROWS($K$6:K6),8+COLUMNS($K$6:K6))-INDEX('Resumo Dados'!$A:$XFD,3+4*ROWS($K$6:K6)+2,8+COLUMNS($K$6:K6)))/INDEX('Resumo Dados'!$A:$XFD,3+4*ROWS($K$6:K6)+2,8+COLUMNS($K$6:K6))*100</f>
        <v>0.07109356047333001</v>
      </c>
      <c r="L6" s="74">
        <f>(INDEX('Resumo Dados'!$A:$XFD,3+4*ROWS($K$6:L6),8+COLUMNS($K$6:L6))-INDEX('Resumo Dados'!$A:$XFD,3+4*ROWS($K$6:L6)+2,8+COLUMNS($K$6:L6)))/INDEX('Resumo Dados'!$A:$XFD,3+4*ROWS($K$6:L6)+2,8+COLUMNS($K$6:L6))*100</f>
        <v>8.08096336151678</v>
      </c>
      <c r="M6" s="74">
        <f>(INDEX('Resumo Dados'!$A:$XFD,3+4*ROWS($K$6:M6),8+COLUMNS($K$6:M6))-INDEX('Resumo Dados'!$A:$XFD,3+4*ROWS($K$6:M6)+2,8+COLUMNS($K$6:M6)))/INDEX('Resumo Dados'!$A:$XFD,3+4*ROWS($K$6:M6)+2,8+COLUMNS($K$6:M6))*100</f>
        <v>3.4703334340687113</v>
      </c>
      <c r="N6" s="74">
        <f>(INDEX('Resumo Dados'!$A:$XFD,3+4*ROWS($K$6:N6),8+COLUMNS($K$6:N6))-INDEX('Resumo Dados'!$A:$XFD,3+4*ROWS($K$6:N6)+2,8+COLUMNS($K$6:N6)))/INDEX('Resumo Dados'!$A:$XFD,3+4*ROWS($K$6:N6)+2,8+COLUMNS($K$6:N6))*100</f>
        <v>11.914079485172618</v>
      </c>
      <c r="O6" s="74">
        <f>(INDEX('Resumo Dados'!$A:$XFD,3+4*ROWS($K$6:N6)+1,8+COLUMNS($K$6:N6))-INDEX('Resumo Dados'!$A:$XFD,3+4*ROWS($K$6:N6)+2,8+COLUMNS($K$6:N6)))/INDEX('Resumo Dados'!$A:$XFD,3+4*ROWS($K$6:N6)+2,8+COLUMNS($K$6:N6))*100/INDEX('Resumo Dados'!$A:$XFD,3+4*ROWS($K$6:O6)+1,15)</f>
        <v>0.4368119630714649</v>
      </c>
      <c r="P6" s="75">
        <f>L6/M6</f>
        <v>2.3285841303273394</v>
      </c>
      <c r="Q6" s="74">
        <f>N6/O6</f>
        <v>27.27507598784195</v>
      </c>
    </row>
    <row r="7" spans="1:17" s="50" customFormat="1" ht="24.75" customHeight="1">
      <c r="A7" s="76" t="str">
        <f>INDEX('Resumo Dados'!$A:$XFD,2+4*ROWS(B$6:$I7),COLUMNS($A$6:A7))</f>
        <v>I</v>
      </c>
      <c r="B7" s="76" t="str">
        <f>INDEX('Resumo Dados'!$A:$XFD,2+4*ROWS(C$6:$I7),COLUMNS($A$6:B7))</f>
        <v>PC</v>
      </c>
      <c r="C7" s="76">
        <f>INDEX('Resumo Dados'!$A:$XFD,2+4*ROWS(D$6:$I7),COLUMNS($A$6:C7))</f>
        <v>1</v>
      </c>
      <c r="D7" s="76">
        <f>INDEX('Resumo Dados'!$A:$XFD,2+4*ROWS(E$6:$I7),COLUMNS($A$6:D7))</f>
        <v>0</v>
      </c>
      <c r="E7" s="76">
        <f>INDEX('Resumo Dados'!$A:$XFD,2+4*ROWS(F$6:$I7),COLUMNS($A$6:E7))</f>
        <v>0</v>
      </c>
      <c r="F7" s="76">
        <f>INDEX('Resumo Dados'!$A:$XFD,2+4*ROWS(H$6:$I7),COLUMNS($A$6:F7))</f>
        <v>0</v>
      </c>
      <c r="G7" s="76"/>
      <c r="H7" s="77" t="str">
        <f>INDEX('Resumo Dados'!$A:$XFD,2+4*ROWS($I$6:I7)+COLUMNS($H$6:H7),14)</f>
        <v>0.953</v>
      </c>
      <c r="I7" s="77">
        <f>INDEX('Resumo Dados'!$A:$XFD,2+4*ROWS($I$6:J7)+2,14)*(1-((1-O7)*ABS((INDEX('Resumo Dados'!$A:$XFD,2+4*ROWS($I$6:J7)+2,15)-12)))/100)</f>
        <v>0.5361214471875796</v>
      </c>
      <c r="J7" s="77" t="str">
        <f>INDEX('Resumo Dados'!$A:$XFD,2+4*ROWS($I$6:K7)+COLUMNS($H$6:J7),14)</f>
        <v>0.504</v>
      </c>
      <c r="K7" s="78">
        <f>(INDEX('Resumo Dados'!$A:$XFD,3+4*ROWS($K$6:K7),8+COLUMNS($K$6:K7))-INDEX('Resumo Dados'!$A:$XFD,3+4*ROWS($K$6:K7)+2,8+COLUMNS($K$6:K7)))/INDEX('Resumo Dados'!$A:$XFD,3+4*ROWS($K$6:K7)+2,8+COLUMNS($K$6:K7))*100</f>
        <v>0.04342644771657723</v>
      </c>
      <c r="L7" s="78">
        <f>(INDEX('Resumo Dados'!$A:$XFD,3+4*ROWS($K$6:L7),8+COLUMNS($K$6:L7))-INDEX('Resumo Dados'!$A:$XFD,3+4*ROWS($K$6:L7)+2,8+COLUMNS($K$6:L7)))/INDEX('Resumo Dados'!$A:$XFD,3+4*ROWS($K$6:L7)+2,8+COLUMNS($K$6:L7))*100</f>
        <v>8.328298086606232</v>
      </c>
      <c r="M7" s="78">
        <f>(INDEX('Resumo Dados'!$A:$XFD,3+4*ROWS($K$6:M7),8+COLUMNS($K$6:M7))-INDEX('Resumo Dados'!$A:$XFD,3+4*ROWS($K$6:M7)+2,8+COLUMNS($K$6:M7)))/INDEX('Resumo Dados'!$A:$XFD,3+4*ROWS($K$6:M7)+2,8+COLUMNS($K$6:M7))*100</f>
        <v>5.625625625625617</v>
      </c>
      <c r="N7" s="78">
        <f>(INDEX('Resumo Dados'!$A:$XFD,3+4*ROWS($K$6:N7),8+COLUMNS($K$6:N7))-INDEX('Resumo Dados'!$A:$XFD,3+4*ROWS($K$6:N7)+2,8+COLUMNS($K$6:N7)))/INDEX('Resumo Dados'!$A:$XFD,3+4*ROWS($K$6:N7)+2,8+COLUMNS($K$6:N7))*100</f>
        <v>14.473572579960969</v>
      </c>
      <c r="O7" s="78">
        <f>(INDEX('Resumo Dados'!$A:$XFD,3+4*ROWS($K$6:N7)+1,8+COLUMNS($K$6:N7))-INDEX('Resumo Dados'!$A:$XFD,3+4*ROWS($K$6:N7)+2,8+COLUMNS($K$6:N7)))/INDEX('Resumo Dados'!$A:$XFD,3+4*ROWS($K$6:N7)+2,8+COLUMNS($K$6:N7))*100/INDEX('Resumo Dados'!$A:$XFD,3+4*ROWS($K$6:O7)+1,15)</f>
        <v>0.42419614829897295</v>
      </c>
      <c r="P7" s="79">
        <f>L7/M7</f>
        <v>1.4804216705550957</v>
      </c>
      <c r="Q7" s="78">
        <f>N7/O7</f>
        <v>34.120000000000026</v>
      </c>
    </row>
    <row r="8" spans="1:17" s="50" customFormat="1" ht="24.75" customHeight="1">
      <c r="A8" s="80" t="str">
        <f>INDEX('Resumo Dados'!$A:$XFD,2+4*ROWS(B$6:$I8),COLUMNS($A$6:A8))</f>
        <v>II</v>
      </c>
      <c r="B8" s="80" t="str">
        <f>INDEX('Resumo Dados'!$A:$XFD,2+4*ROWS(C$6:$I8),COLUMNS($A$6:B8))</f>
        <v>AB</v>
      </c>
      <c r="C8" s="80">
        <f>INDEX('Resumo Dados'!$A:$XFD,2+4*ROWS(D$6:$I8),COLUMNS($A$6:C8))</f>
        <v>1</v>
      </c>
      <c r="D8" s="80">
        <f>INDEX('Resumo Dados'!$A:$XFD,2+4*ROWS(E$6:$I8),COLUMNS($A$6:D8))</f>
        <v>0</v>
      </c>
      <c r="E8" s="80">
        <f>INDEX('Resumo Dados'!$A:$XFD,2+4*ROWS(F$6:$I8),COLUMNS($A$6:E8))</f>
        <v>0</v>
      </c>
      <c r="F8" s="80">
        <f>INDEX('Resumo Dados'!$A:$XFD,2+4*ROWS(H$6:$I8),COLUMNS($A$6:F8))</f>
        <v>0</v>
      </c>
      <c r="G8" s="80"/>
      <c r="H8" s="81" t="str">
        <f>INDEX('Resumo Dados'!$A:$XFD,2+4*ROWS($I$6:I8)+COLUMNS($H$6:H8),14)</f>
        <v>0.709</v>
      </c>
      <c r="I8" s="81">
        <f>INDEX('Resumo Dados'!$A:$XFD,2+4*ROWS($I$6:J8)+2,14)*(1-((1-O8)*ABS((INDEX('Resumo Dados'!$A:$XFD,2+4*ROWS($I$6:J8)+2,15)-12)))/100)</f>
        <v>0.4373227086846134</v>
      </c>
      <c r="J8" s="81" t="str">
        <f>INDEX('Resumo Dados'!$A:$XFD,2+4*ROWS($I$6:K8)+COLUMNS($H$6:J8),14)</f>
        <v>0.419</v>
      </c>
      <c r="K8" s="82">
        <f>(INDEX('Resumo Dados'!$A:$XFD,3+4*ROWS($K$6:K8),8+COLUMNS($K$6:K8))-INDEX('Resumo Dados'!$A:$XFD,3+4*ROWS($K$6:K8)+2,8+COLUMNS($K$6:K8)))/INDEX('Resumo Dados'!$A:$XFD,3+4*ROWS($K$6:K8)+2,8+COLUMNS($K$6:K8))*100</f>
        <v>0.04204804241132913</v>
      </c>
      <c r="L8" s="82">
        <f>(INDEX('Resumo Dados'!$A:$XFD,3+4*ROWS($K$6:L8),8+COLUMNS($K$6:L8))-INDEX('Resumo Dados'!$A:$XFD,3+4*ROWS($K$6:L8)+2,8+COLUMNS($K$6:L8)))/INDEX('Resumo Dados'!$A:$XFD,3+4*ROWS($K$6:L8)+2,8+COLUMNS($K$6:L8))*100</f>
        <v>10.941699400454839</v>
      </c>
      <c r="M8" s="82">
        <f>(INDEX('Resumo Dados'!$A:$XFD,3+4*ROWS($K$6:M8),8+COLUMNS($K$6:M8))-INDEX('Resumo Dados'!$A:$XFD,3+4*ROWS($K$6:M8)+2,8+COLUMNS($K$6:M8)))/INDEX('Resumo Dados'!$A:$XFD,3+4*ROWS($K$6:M8)+2,8+COLUMNS($K$6:M8))*100</f>
        <v>4.885879107098077</v>
      </c>
      <c r="N8" s="82">
        <f>(INDEX('Resumo Dados'!$A:$XFD,3+4*ROWS($K$6:N8),8+COLUMNS($K$6:N8))-INDEX('Resumo Dados'!$A:$XFD,3+4*ROWS($K$6:N8)+2,8+COLUMNS($K$6:N8)))/INDEX('Resumo Dados'!$A:$XFD,3+4*ROWS($K$6:N8)+2,8+COLUMNS($K$6:N8))*100</f>
        <v>16.41374498517357</v>
      </c>
      <c r="O8" s="82">
        <f>(INDEX('Resumo Dados'!$A:$XFD,3+4*ROWS($K$6:N8)+1,8+COLUMNS($K$6:N8))-INDEX('Resumo Dados'!$A:$XFD,3+4*ROWS($K$6:N8)+2,8+COLUMNS($K$6:N8)))/INDEX('Resumo Dados'!$A:$XFD,3+4*ROWS($K$6:N8)+2,8+COLUMNS($K$6:N8))*100/INDEX('Resumo Dados'!$A:$XFD,3+4*ROWS($K$6:O8)+1,15)</f>
        <v>0.594349800699007</v>
      </c>
      <c r="P8" s="83">
        <f aca="true" t="shared" si="0" ref="P8:P13">L8/M8</f>
        <v>2.2394535682553065</v>
      </c>
      <c r="Q8" s="82">
        <f aca="true" t="shared" si="1" ref="Q8:Q13">N8/O8</f>
        <v>27.61630434782611</v>
      </c>
    </row>
    <row r="9" spans="1:17" s="4" customFormat="1" ht="24.75" customHeight="1">
      <c r="A9" s="84" t="str">
        <f>INDEX('Resumo Dados'!$A:$XFD,2+4*ROWS(B$6:$I9),COLUMNS($A$6:A9))</f>
        <v>II</v>
      </c>
      <c r="B9" s="84" t="str">
        <f>INDEX('Resumo Dados'!$A:$XFD,2+4*ROWS(C$6:$I9),COLUMNS($A$6:B9))</f>
        <v>W</v>
      </c>
      <c r="C9" s="84">
        <f>INDEX('Resumo Dados'!$A:$XFD,2+4*ROWS(D$6:$I9),COLUMNS($A$6:C9))</f>
        <v>1</v>
      </c>
      <c r="D9" s="84">
        <f>INDEX('Resumo Dados'!$A:$XFD,2+4*ROWS(E$6:$I9),COLUMNS($A$6:D9))</f>
        <v>0</v>
      </c>
      <c r="E9" s="84">
        <f>INDEX('Resumo Dados'!$A:$XFD,2+4*ROWS(F$6:$I9),COLUMNS($A$6:E9))</f>
        <v>0</v>
      </c>
      <c r="F9" s="84"/>
      <c r="G9" s="84"/>
      <c r="H9" s="85" t="str">
        <f>INDEX('Resumo Dados'!$A:$XFD,2+4*ROWS($I$6:I9)+COLUMNS($H$6:H9),14)</f>
        <v>1.106</v>
      </c>
      <c r="I9" s="85">
        <f>INDEX('Resumo Dados'!$A:$XFD,2+4*ROWS($I$6:J9)+2,14)*(1-((1-O9)*ABS((INDEX('Resumo Dados'!$A:$XFD,2+4*ROWS($I$6:J9)+2,15)-12)))/100)</f>
        <v>0.964500955234445</v>
      </c>
      <c r="J9" s="85" t="str">
        <f>INDEX('Resumo Dados'!$A:$XFD,2+4*ROWS($I$6:K9)+COLUMNS($H$6:J9),14)</f>
        <v>0.912</v>
      </c>
      <c r="K9" s="86">
        <f>(INDEX('Resumo Dados'!$A:$XFD,3+4*ROWS($K$6:K9),8+COLUMNS($K$6:K9))-INDEX('Resumo Dados'!$A:$XFD,3+4*ROWS($K$6:K9)+2,8+COLUMNS($K$6:K9)))/INDEX('Resumo Dados'!$A:$XFD,3+4*ROWS($K$6:K9)+2,8+COLUMNS($K$6:K9))*100</f>
        <v>0.023934574335386302</v>
      </c>
      <c r="L9" s="86">
        <f>(INDEX('Resumo Dados'!$A:$XFD,3+4*ROWS($K$6:L9),8+COLUMNS($K$6:L9))-INDEX('Resumo Dados'!$A:$XFD,3+4*ROWS($K$6:L9)+2,8+COLUMNS($K$6:L9)))/INDEX('Resumo Dados'!$A:$XFD,3+4*ROWS($K$6:L9)+2,8+COLUMNS($K$6:L9))*100</f>
        <v>5.31515307435042</v>
      </c>
      <c r="M9" s="86">
        <f>(INDEX('Resumo Dados'!$A:$XFD,3+4*ROWS($K$6:M9),8+COLUMNS($K$6:M9))-INDEX('Resumo Dados'!$A:$XFD,3+4*ROWS($K$6:M9)+2,8+COLUMNS($K$6:M9)))/INDEX('Resumo Dados'!$A:$XFD,3+4*ROWS($K$6:M9)+2,8+COLUMNS($K$6:M9))*100</f>
        <v>2.5284450063211152</v>
      </c>
      <c r="N9" s="86">
        <f>(INDEX('Resumo Dados'!$A:$XFD,3+4*ROWS($K$6:N9),8+COLUMNS($K$6:N9))-INDEX('Resumo Dados'!$A:$XFD,3+4*ROWS($K$6:N9)+2,8+COLUMNS($K$6:N9)))/INDEX('Resumo Dados'!$A:$XFD,3+4*ROWS($K$6:N9)+2,8+COLUMNS($K$6:N9))*100</f>
        <v>7.999298307166046</v>
      </c>
      <c r="O9" s="86">
        <f>(INDEX('Resumo Dados'!$A:$XFD,3+4*ROWS($K$6:N9)+1,8+COLUMNS($K$6:N9))-INDEX('Resumo Dados'!$A:$XFD,3+4*ROWS($K$6:N9)+2,8+COLUMNS($K$6:N9)))/INDEX('Resumo Dados'!$A:$XFD,3+4*ROWS($K$6:N9)+2,8+COLUMNS($K$6:N9))*100/INDEX('Resumo Dados'!$A:$XFD,3+4*ROWS($K$6:O9)+1,15)</f>
        <v>0.4841136606404033</v>
      </c>
      <c r="P9" s="87">
        <f t="shared" si="0"/>
        <v>2.1021430409055886</v>
      </c>
      <c r="Q9" s="86">
        <f t="shared" si="1"/>
        <v>16.523595505618</v>
      </c>
    </row>
    <row r="10" spans="1:17" s="4" customFormat="1" ht="24.75" customHeight="1">
      <c r="A10" s="76">
        <f>INDEX('Resumo Dados'!$A:$XFD,2+4*ROWS(B$6:$I10),COLUMNS($A$6:A10))</f>
      </c>
      <c r="B10" s="76">
        <f>INDEX('Resumo Dados'!$A:$XFD,2+4*ROWS(C$6:$I10),COLUMNS($A$6:B10))</f>
      </c>
      <c r="C10" s="76">
        <f>INDEX('Resumo Dados'!$A:$XFD,2+4*ROWS(D$6:$I10),COLUMNS($A$6:C10))</f>
      </c>
      <c r="D10" s="76">
        <f>INDEX('Resumo Dados'!$A:$XFD,2+4*ROWS(E$6:$I10),COLUMNS($A$6:D10))</f>
        <v>0</v>
      </c>
      <c r="E10" s="76">
        <f>INDEX('Resumo Dados'!$A:$XFD,2+4*ROWS(F$6:$I10),COLUMNS($A$6:E10))</f>
        <v>0</v>
      </c>
      <c r="F10" s="76"/>
      <c r="G10" s="76"/>
      <c r="H10" s="88" t="e">
        <f>INDEX('Resumo Dados'!$A:$XFD,2+4*ROWS($I$6:I10)+COLUMNS($H$6:H10),14)</f>
        <v>#VALUE!</v>
      </c>
      <c r="I10" s="88" t="e">
        <f>INDEX('Resumo Dados'!$A:$XFD,2+4*ROWS($I$6:J10)+2,14)*(1-((1-O10)*ABS((INDEX('Resumo Dados'!$A:$XFD,2+4*ROWS($I$6:J10)+2,15)-12)))/100)</f>
        <v>#VALUE!</v>
      </c>
      <c r="J10" s="88" t="e">
        <f>INDEX('Resumo Dados'!$A:$XFD,2+4*ROWS($I$6:K10)+COLUMNS($H$6:J10),14)</f>
        <v>#VALUE!</v>
      </c>
      <c r="K10" s="89">
        <f>(INDEX('Resumo Dados'!$A:$XFD,3+4*ROWS($K$6:K10),8+COLUMNS($K$6:K10))-INDEX('Resumo Dados'!$A:$XFD,3+4*ROWS($K$6:K10)+2,8+COLUMNS($K$6:K10)))/INDEX('Resumo Dados'!$A:$XFD,3+4*ROWS($K$6:K10)+2,8+COLUMNS($K$6:K10))*100</f>
        <v>0</v>
      </c>
      <c r="L10" s="89">
        <f>(INDEX('Resumo Dados'!$A:$XFD,3+4*ROWS($K$6:L10),8+COLUMNS($K$6:L10))-INDEX('Resumo Dados'!$A:$XFD,3+4*ROWS($K$6:L10)+2,8+COLUMNS($K$6:L10)))/INDEX('Resumo Dados'!$A:$XFD,3+4*ROWS($K$6:L10)+2,8+COLUMNS($K$6:L10))*100</f>
        <v>0</v>
      </c>
      <c r="M10" s="89">
        <f>(INDEX('Resumo Dados'!$A:$XFD,3+4*ROWS($K$6:M10),8+COLUMNS($K$6:M10))-INDEX('Resumo Dados'!$A:$XFD,3+4*ROWS($K$6:M10)+2,8+COLUMNS($K$6:M10)))/INDEX('Resumo Dados'!$A:$XFD,3+4*ROWS($K$6:M10)+2,8+COLUMNS($K$6:M10))*100</f>
        <v>0</v>
      </c>
      <c r="N10" s="89">
        <f>(INDEX('Resumo Dados'!$A:$XFD,3+4*ROWS($K$6:N10),8+COLUMNS($K$6:N10))-INDEX('Resumo Dados'!$A:$XFD,3+4*ROWS($K$6:N10)+2,8+COLUMNS($K$6:N10)))/INDEX('Resumo Dados'!$A:$XFD,3+4*ROWS($K$6:N10)+2,8+COLUMNS($K$6:N10))*100</f>
        <v>0</v>
      </c>
      <c r="O10" s="89" t="e">
        <f>(INDEX('Resumo Dados'!$A:$XFD,3+4*ROWS($K$6:N10)+1,8+COLUMNS($K$6:N10))-INDEX('Resumo Dados'!$A:$XFD,3+4*ROWS($K$6:N10)+2,8+COLUMNS($K$6:N10)))/INDEX('Resumo Dados'!$A:$XFD,3+4*ROWS($K$6:N10)+2,8+COLUMNS($K$6:N10))*100/INDEX('Resumo Dados'!$A:$XFD,3+4*ROWS($K$6:O10)+1,15)</f>
        <v>#VALUE!</v>
      </c>
      <c r="P10" s="90" t="e">
        <f t="shared" si="0"/>
        <v>#DIV/0!</v>
      </c>
      <c r="Q10" s="89" t="e">
        <f t="shared" si="1"/>
        <v>#VALUE!</v>
      </c>
    </row>
    <row r="11" spans="1:17" s="4" customFormat="1" ht="24.75" customHeight="1">
      <c r="A11" s="80">
        <f>INDEX('Resumo Dados'!$A:$XFD,2+4*ROWS(B$6:$I11),COLUMNS($A$6:A11))</f>
      </c>
      <c r="B11" s="80">
        <f>INDEX('Resumo Dados'!$A:$XFD,2+4*ROWS(C$6:$I11),COLUMNS($A$6:B11))</f>
      </c>
      <c r="C11" s="80">
        <f>INDEX('Resumo Dados'!$A:$XFD,2+4*ROWS(D$6:$I11),COLUMNS($A$6:C11))</f>
      </c>
      <c r="D11" s="80">
        <f>INDEX('Resumo Dados'!$A:$XFD,2+4*ROWS(E$6:$I11),COLUMNS($A$6:D11))</f>
        <v>0</v>
      </c>
      <c r="E11" s="80">
        <f>INDEX('Resumo Dados'!$A:$XFD,2+4*ROWS(F$6:$I11),COLUMNS($A$6:E11))</f>
        <v>0</v>
      </c>
      <c r="F11" s="80"/>
      <c r="G11" s="80"/>
      <c r="H11" s="91" t="e">
        <f>INDEX('Resumo Dados'!$A:$XFD,2+4*ROWS($I$6:I11)+COLUMNS($H$6:H11),14)</f>
        <v>#VALUE!</v>
      </c>
      <c r="I11" s="91" t="e">
        <f>INDEX('Resumo Dados'!$A:$XFD,2+4*ROWS($I$6:J11)+2,14)*(1-((1-O11)*ABS((INDEX('Resumo Dados'!$A:$XFD,2+4*ROWS($I$6:J11)+2,15)-12)))/100)</f>
        <v>#VALUE!</v>
      </c>
      <c r="J11" s="91" t="e">
        <f>INDEX('Resumo Dados'!$A:$XFD,2+4*ROWS($I$6:K11)+COLUMNS($H$6:J11),14)</f>
        <v>#VALUE!</v>
      </c>
      <c r="K11" s="92">
        <f>(INDEX('Resumo Dados'!$A:$XFD,3+4*ROWS($K$6:K11),8+COLUMNS($K$6:K11))-INDEX('Resumo Dados'!$A:$XFD,3+4*ROWS($K$6:K11)+2,8+COLUMNS($K$6:K11)))/INDEX('Resumo Dados'!$A:$XFD,3+4*ROWS($K$6:K11)+2,8+COLUMNS($K$6:K11))*100</f>
        <v>0</v>
      </c>
      <c r="L11" s="92">
        <f>(INDEX('Resumo Dados'!$A:$XFD,3+4*ROWS($K$6:L11),8+COLUMNS($K$6:L11))-INDEX('Resumo Dados'!$A:$XFD,3+4*ROWS($K$6:L11)+2,8+COLUMNS($K$6:L11)))/INDEX('Resumo Dados'!$A:$XFD,3+4*ROWS($K$6:L11)+2,8+COLUMNS($K$6:L11))*100</f>
        <v>0</v>
      </c>
      <c r="M11" s="92">
        <f>(INDEX('Resumo Dados'!$A:$XFD,3+4*ROWS($K$6:M11),8+COLUMNS($K$6:M11))-INDEX('Resumo Dados'!$A:$XFD,3+4*ROWS($K$6:M11)+2,8+COLUMNS($K$6:M11)))/INDEX('Resumo Dados'!$A:$XFD,3+4*ROWS($K$6:M11)+2,8+COLUMNS($K$6:M11))*100</f>
        <v>0</v>
      </c>
      <c r="N11" s="92">
        <f>(INDEX('Resumo Dados'!$A:$XFD,3+4*ROWS($K$6:N11),8+COLUMNS($K$6:N11))-INDEX('Resumo Dados'!$A:$XFD,3+4*ROWS($K$6:N11)+2,8+COLUMNS($K$6:N11)))/INDEX('Resumo Dados'!$A:$XFD,3+4*ROWS($K$6:N11)+2,8+COLUMNS($K$6:N11))*100</f>
        <v>0</v>
      </c>
      <c r="O11" s="92" t="e">
        <f>(INDEX('Resumo Dados'!$A:$XFD,3+4*ROWS($K$6:N11)+1,8+COLUMNS($K$6:N11))-INDEX('Resumo Dados'!$A:$XFD,3+4*ROWS($K$6:N11)+2,8+COLUMNS($K$6:N11)))/INDEX('Resumo Dados'!$A:$XFD,3+4*ROWS($K$6:N11)+2,8+COLUMNS($K$6:N11))*100/INDEX('Resumo Dados'!$A:$XFD,3+4*ROWS($K$6:O11)+1,15)</f>
        <v>#VALUE!</v>
      </c>
      <c r="P11" s="93" t="e">
        <f t="shared" si="0"/>
        <v>#DIV/0!</v>
      </c>
      <c r="Q11" s="92" t="e">
        <f t="shared" si="1"/>
        <v>#VALUE!</v>
      </c>
    </row>
    <row r="12" spans="1:17" s="4" customFormat="1" ht="24.75" customHeight="1">
      <c r="A12" s="84">
        <f>INDEX('Resumo Dados'!$A:$XFD,2+4*ROWS(B$6:$I12),COLUMNS($A$6:A12))</f>
      </c>
      <c r="B12" s="84">
        <f>INDEX('Resumo Dados'!$A:$XFD,2+4*ROWS(C$6:$I12),COLUMNS($A$6:B12))</f>
      </c>
      <c r="C12" s="84">
        <f>INDEX('Resumo Dados'!$A:$XFD,2+4*ROWS(D$6:$I12),COLUMNS($A$6:C12))</f>
      </c>
      <c r="D12" s="84">
        <f>INDEX('Resumo Dados'!$A:$XFD,2+4*ROWS(E$6:$I12),COLUMNS($A$6:D12))</f>
        <v>0</v>
      </c>
      <c r="E12" s="84">
        <f>INDEX('Resumo Dados'!$A:$XFD,2+4*ROWS(F$6:$I12),COLUMNS($A$6:E12))</f>
        <v>0</v>
      </c>
      <c r="F12" s="84"/>
      <c r="G12" s="84"/>
      <c r="H12" s="94" t="e">
        <f>INDEX('Resumo Dados'!$A:$XFD,2+4*ROWS($I$6:I12)+COLUMNS($H$6:H12),14)</f>
        <v>#VALUE!</v>
      </c>
      <c r="I12" s="94" t="e">
        <f>INDEX('Resumo Dados'!$A:$XFD,2+4*ROWS($I$6:J12)+2,14)*(1-((1-O12)*ABS((INDEX('Resumo Dados'!$A:$XFD,2+4*ROWS($I$6:J12)+2,15)-12)))/100)</f>
        <v>#VALUE!</v>
      </c>
      <c r="J12" s="94" t="e">
        <f>INDEX('Resumo Dados'!$A:$XFD,2+4*ROWS($I$6:K12)+COLUMNS($H$6:J12),14)</f>
        <v>#VALUE!</v>
      </c>
      <c r="K12" s="95">
        <f>(INDEX('Resumo Dados'!$A:$XFD,3+4*ROWS($K$6:K12),8+COLUMNS($K$6:K12))-INDEX('Resumo Dados'!$A:$XFD,3+4*ROWS($K$6:K12)+2,8+COLUMNS($K$6:K12)))/INDEX('Resumo Dados'!$A:$XFD,3+4*ROWS($K$6:K12)+2,8+COLUMNS($K$6:K12))*100</f>
        <v>0</v>
      </c>
      <c r="L12" s="95">
        <f>(INDEX('Resumo Dados'!$A:$XFD,3+4*ROWS($K$6:L12),8+COLUMNS($K$6:L12))-INDEX('Resumo Dados'!$A:$XFD,3+4*ROWS($K$6:L12)+2,8+COLUMNS($K$6:L12)))/INDEX('Resumo Dados'!$A:$XFD,3+4*ROWS($K$6:L12)+2,8+COLUMNS($K$6:L12))*100</f>
        <v>0</v>
      </c>
      <c r="M12" s="95">
        <f>(INDEX('Resumo Dados'!$A:$XFD,3+4*ROWS($K$6:M12),8+COLUMNS($K$6:M12))-INDEX('Resumo Dados'!$A:$XFD,3+4*ROWS($K$6:M12)+2,8+COLUMNS($K$6:M12)))/INDEX('Resumo Dados'!$A:$XFD,3+4*ROWS($K$6:M12)+2,8+COLUMNS($K$6:M12))*100</f>
        <v>0</v>
      </c>
      <c r="N12" s="95">
        <f>(INDEX('Resumo Dados'!$A:$XFD,3+4*ROWS($K$6:N12),8+COLUMNS($K$6:N12))-INDEX('Resumo Dados'!$A:$XFD,3+4*ROWS($K$6:N12)+2,8+COLUMNS($K$6:N12)))/INDEX('Resumo Dados'!$A:$XFD,3+4*ROWS($K$6:N12)+2,8+COLUMNS($K$6:N12))*100</f>
        <v>0</v>
      </c>
      <c r="O12" s="95" t="e">
        <f>(INDEX('Resumo Dados'!$A:$XFD,3+4*ROWS($K$6:N12)+1,8+COLUMNS($K$6:N12))-INDEX('Resumo Dados'!$A:$XFD,3+4*ROWS($K$6:N12)+2,8+COLUMNS($K$6:N12)))/INDEX('Resumo Dados'!$A:$XFD,3+4*ROWS($K$6:N12)+2,8+COLUMNS($K$6:N12))*100/INDEX('Resumo Dados'!$A:$XFD,3+4*ROWS($K$6:O12)+1,15)</f>
        <v>#VALUE!</v>
      </c>
      <c r="P12" s="96" t="e">
        <f t="shared" si="0"/>
        <v>#DIV/0!</v>
      </c>
      <c r="Q12" s="95" t="e">
        <f t="shared" si="1"/>
        <v>#VALUE!</v>
      </c>
    </row>
    <row r="13" spans="1:17" s="4" customFormat="1" ht="24.75" customHeight="1">
      <c r="A13" s="76">
        <f>INDEX('Resumo Dados'!$A:$XFD,2+4*ROWS(B$6:$I13),COLUMNS($A$6:A13))</f>
      </c>
      <c r="B13" s="76">
        <f>INDEX('Resumo Dados'!$A:$XFD,2+4*ROWS(C$6:$I13),COLUMNS($A$6:B13))</f>
      </c>
      <c r="C13" s="76">
        <f>INDEX('Resumo Dados'!$A:$XFD,2+4*ROWS(D$6:$I13),COLUMNS($A$6:C13))</f>
      </c>
      <c r="D13" s="76">
        <f>INDEX('Resumo Dados'!$A:$XFD,2+4*ROWS(E$6:$I13),COLUMNS($A$6:D13))</f>
        <v>0</v>
      </c>
      <c r="E13" s="76">
        <f>INDEX('Resumo Dados'!$A:$XFD,2+4*ROWS(F$6:$I13),COLUMNS($A$6:E13))</f>
        <v>0</v>
      </c>
      <c r="F13" s="76"/>
      <c r="G13" s="76"/>
      <c r="H13" s="88" t="e">
        <f>INDEX('Resumo Dados'!$A:$XFD,2+4*ROWS($I$6:I13)+COLUMNS($H$6:H13),14)</f>
        <v>#VALUE!</v>
      </c>
      <c r="I13" s="88" t="e">
        <f>INDEX('Resumo Dados'!$A:$XFD,2+4*ROWS($I$6:J13)+2,14)*(1-((1-O13)*ABS((INDEX('Resumo Dados'!$A:$XFD,2+4*ROWS($I$6:J13)+2,15)-12)))/100)</f>
        <v>#VALUE!</v>
      </c>
      <c r="J13" s="88" t="e">
        <f>INDEX('Resumo Dados'!$A:$XFD,2+4*ROWS($I$6:K13)+COLUMNS($H$6:J13),14)</f>
        <v>#VALUE!</v>
      </c>
      <c r="K13" s="89">
        <f>(INDEX('Resumo Dados'!$A:$XFD,3+4*ROWS($K$6:K13),8+COLUMNS($K$6:K13))-INDEX('Resumo Dados'!$A:$XFD,3+4*ROWS($K$6:K13)+2,8+COLUMNS($K$6:K13)))/INDEX('Resumo Dados'!$A:$XFD,3+4*ROWS($K$6:K13)+2,8+COLUMNS($K$6:K13))*100</f>
        <v>0</v>
      </c>
      <c r="L13" s="89">
        <f>(INDEX('Resumo Dados'!$A:$XFD,3+4*ROWS($K$6:L13),8+COLUMNS($K$6:L13))-INDEX('Resumo Dados'!$A:$XFD,3+4*ROWS($K$6:L13)+2,8+COLUMNS($K$6:L13)))/INDEX('Resumo Dados'!$A:$XFD,3+4*ROWS($K$6:L13)+2,8+COLUMNS($K$6:L13))*100</f>
        <v>0</v>
      </c>
      <c r="M13" s="89">
        <f>(INDEX('Resumo Dados'!$A:$XFD,3+4*ROWS($K$6:M13),8+COLUMNS($K$6:M13))-INDEX('Resumo Dados'!$A:$XFD,3+4*ROWS($K$6:M13)+2,8+COLUMNS($K$6:M13)))/INDEX('Resumo Dados'!$A:$XFD,3+4*ROWS($K$6:M13)+2,8+COLUMNS($K$6:M13))*100</f>
        <v>0</v>
      </c>
      <c r="N13" s="89">
        <f>(INDEX('Resumo Dados'!$A:$XFD,3+4*ROWS($K$6:N13),8+COLUMNS($K$6:N13))-INDEX('Resumo Dados'!$A:$XFD,3+4*ROWS($K$6:N13)+2,8+COLUMNS($K$6:N13)))/INDEX('Resumo Dados'!$A:$XFD,3+4*ROWS($K$6:N13)+2,8+COLUMNS($K$6:N13))*100</f>
        <v>0</v>
      </c>
      <c r="O13" s="89" t="e">
        <f>(INDEX('Resumo Dados'!$A:$XFD,3+4*ROWS($K$6:N13)+1,8+COLUMNS($K$6:N13))-INDEX('Resumo Dados'!$A:$XFD,3+4*ROWS($K$6:N13)+2,8+COLUMNS($K$6:N13)))/INDEX('Resumo Dados'!$A:$XFD,3+4*ROWS($K$6:N13)+2,8+COLUMNS($K$6:N13))*100/INDEX('Resumo Dados'!$A:$XFD,3+4*ROWS($K$6:O13)+1,15)</f>
        <v>#VALUE!</v>
      </c>
      <c r="P13" s="90" t="e">
        <f t="shared" si="0"/>
        <v>#DIV/0!</v>
      </c>
      <c r="Q13" s="89" t="e">
        <f t="shared" si="1"/>
        <v>#VALUE!</v>
      </c>
    </row>
    <row r="14" spans="1:17" s="4" customFormat="1" ht="24.75" customHeight="1">
      <c r="A14" s="80">
        <f>INDEX('Resumo Dados'!$A:$XFD,2+4*ROWS(B$6:$I14),COLUMNS($A$6:A14))</f>
      </c>
      <c r="B14" s="80">
        <f>INDEX('Resumo Dados'!$A:$XFD,2+4*ROWS(C$6:$I14),COLUMNS($A$6:B14))</f>
      </c>
      <c r="C14" s="80">
        <f>INDEX('Resumo Dados'!$A:$XFD,2+4*ROWS(D$6:$I14),COLUMNS($A$6:C14))</f>
      </c>
      <c r="D14" s="80">
        <f>INDEX('Resumo Dados'!$A:$XFD,2+4*ROWS(E$6:$I14),COLUMNS($A$6:D14))</f>
        <v>0</v>
      </c>
      <c r="E14" s="80">
        <f>INDEX('Resumo Dados'!$A:$XFD,2+4*ROWS(F$6:$I14),COLUMNS($A$6:E14))</f>
        <v>0</v>
      </c>
      <c r="F14" s="80"/>
      <c r="G14" s="80"/>
      <c r="H14" s="91" t="e">
        <f>INDEX('Resumo Dados'!$A:$XFD,2+4*ROWS($I$6:I14)+COLUMNS($H$6:H14),14)</f>
        <v>#VALUE!</v>
      </c>
      <c r="I14" s="91" t="e">
        <f>INDEX('Resumo Dados'!$A:$XFD,2+4*ROWS($I$6:J14)+2,14)*(1-((1-O14)*ABS((INDEX('Resumo Dados'!$A:$XFD,2+4*ROWS($I$6:J14)+2,15)-12)))/100)</f>
        <v>#VALUE!</v>
      </c>
      <c r="J14" s="91" t="e">
        <f>INDEX('Resumo Dados'!$A:$XFD,2+4*ROWS($I$6:K14)+COLUMNS($H$6:J14),14)</f>
        <v>#VALUE!</v>
      </c>
      <c r="K14" s="92">
        <f>(INDEX('Resumo Dados'!$A:$XFD,3+4*ROWS($K$6:K14),8+COLUMNS($K$6:K14))-INDEX('Resumo Dados'!$A:$XFD,3+4*ROWS($K$6:K14)+2,8+COLUMNS($K$6:K14)))/INDEX('Resumo Dados'!$A:$XFD,3+4*ROWS($K$6:K14)+2,8+COLUMNS($K$6:K14))*100</f>
        <v>0</v>
      </c>
      <c r="L14" s="92">
        <f>(INDEX('Resumo Dados'!$A:$XFD,3+4*ROWS($K$6:L14),8+COLUMNS($K$6:L14))-INDEX('Resumo Dados'!$A:$XFD,3+4*ROWS($K$6:L14)+2,8+COLUMNS($K$6:L14)))/INDEX('Resumo Dados'!$A:$XFD,3+4*ROWS($K$6:L14)+2,8+COLUMNS($K$6:L14))*100</f>
        <v>0</v>
      </c>
      <c r="M14" s="92">
        <f>(INDEX('Resumo Dados'!$A:$XFD,3+4*ROWS($K$6:M14),8+COLUMNS($K$6:M14))-INDEX('Resumo Dados'!$A:$XFD,3+4*ROWS($K$6:M14)+2,8+COLUMNS($K$6:M14)))/INDEX('Resumo Dados'!$A:$XFD,3+4*ROWS($K$6:M14)+2,8+COLUMNS($K$6:M14))*100</f>
        <v>0</v>
      </c>
      <c r="N14" s="92">
        <f>(INDEX('Resumo Dados'!$A:$XFD,3+4*ROWS($K$6:N14),8+COLUMNS($K$6:N14))-INDEX('Resumo Dados'!$A:$XFD,3+4*ROWS($K$6:N14)+2,8+COLUMNS($K$6:N14)))/INDEX('Resumo Dados'!$A:$XFD,3+4*ROWS($K$6:N14)+2,8+COLUMNS($K$6:N14))*100</f>
        <v>0</v>
      </c>
      <c r="O14" s="92" t="e">
        <f>(INDEX('Resumo Dados'!$A:$XFD,3+4*ROWS($K$6:N14)+1,8+COLUMNS($K$6:N14))-INDEX('Resumo Dados'!$A:$XFD,3+4*ROWS($K$6:N14)+2,8+COLUMNS($K$6:N14)))/INDEX('Resumo Dados'!$A:$XFD,3+4*ROWS($K$6:N14)+2,8+COLUMNS($K$6:N14))*100/INDEX('Resumo Dados'!$A:$XFD,3+4*ROWS($K$6:O14)+1,15)</f>
        <v>#VALUE!</v>
      </c>
      <c r="P14" s="93" t="e">
        <f aca="true" t="shared" si="2" ref="P14:P48">L14/M14</f>
        <v>#DIV/0!</v>
      </c>
      <c r="Q14" s="92" t="e">
        <f aca="true" t="shared" si="3" ref="Q14:Q48">N14/O14</f>
        <v>#VALUE!</v>
      </c>
    </row>
    <row r="15" spans="1:17" s="4" customFormat="1" ht="24.75" customHeight="1">
      <c r="A15" s="84">
        <f>INDEX('Resumo Dados'!$A:$XFD,2+4*ROWS(B$6:$I15),COLUMNS($A$6:A15))</f>
      </c>
      <c r="B15" s="84">
        <f>INDEX('Resumo Dados'!$A:$XFD,2+4*ROWS(C$6:$I15),COLUMNS($A$6:B15))</f>
      </c>
      <c r="C15" s="84">
        <f>INDEX('Resumo Dados'!$A:$XFD,2+4*ROWS(D$6:$I15),COLUMNS($A$6:C15))</f>
      </c>
      <c r="D15" s="84">
        <f>INDEX('Resumo Dados'!$A:$XFD,2+4*ROWS(E$6:$I15),COLUMNS($A$6:D15))</f>
        <v>0</v>
      </c>
      <c r="E15" s="84"/>
      <c r="F15" s="84"/>
      <c r="G15" s="84"/>
      <c r="H15" s="94" t="e">
        <f>INDEX('Resumo Dados'!$A:$XFD,2+4*ROWS($I$6:I15)+COLUMNS($H$6:H15),14)</f>
        <v>#VALUE!</v>
      </c>
      <c r="I15" s="94" t="e">
        <f>INDEX('Resumo Dados'!$A:$XFD,2+4*ROWS($I$6:J15)+2,14)*(1-((1-O15)*ABS((INDEX('Resumo Dados'!$A:$XFD,2+4*ROWS($I$6:J15)+2,15)-12)))/100)</f>
        <v>#VALUE!</v>
      </c>
      <c r="J15" s="94" t="e">
        <f>INDEX('Resumo Dados'!$A:$XFD,2+4*ROWS($I$6:K15)+COLUMNS($H$6:J15),14)</f>
        <v>#VALUE!</v>
      </c>
      <c r="K15" s="95">
        <f>(INDEX('Resumo Dados'!$A:$XFD,3+4*ROWS($K$6:K15),8+COLUMNS($K$6:K15))-INDEX('Resumo Dados'!$A:$XFD,3+4*ROWS($K$6:K15)+2,8+COLUMNS($K$6:K15)))/INDEX('Resumo Dados'!$A:$XFD,3+4*ROWS($K$6:K15)+2,8+COLUMNS($K$6:K15))*100</f>
        <v>0</v>
      </c>
      <c r="L15" s="95">
        <f>(INDEX('Resumo Dados'!$A:$XFD,3+4*ROWS($K$6:L15),8+COLUMNS($K$6:L15))-INDEX('Resumo Dados'!$A:$XFD,3+4*ROWS($K$6:L15)+2,8+COLUMNS($K$6:L15)))/INDEX('Resumo Dados'!$A:$XFD,3+4*ROWS($K$6:L15)+2,8+COLUMNS($K$6:L15))*100</f>
        <v>0</v>
      </c>
      <c r="M15" s="95">
        <f>(INDEX('Resumo Dados'!$A:$XFD,3+4*ROWS($K$6:M15),8+COLUMNS($K$6:M15))-INDEX('Resumo Dados'!$A:$XFD,3+4*ROWS($K$6:M15)+2,8+COLUMNS($K$6:M15)))/INDEX('Resumo Dados'!$A:$XFD,3+4*ROWS($K$6:M15)+2,8+COLUMNS($K$6:M15))*100</f>
        <v>0</v>
      </c>
      <c r="N15" s="95">
        <f>(INDEX('Resumo Dados'!$A:$XFD,3+4*ROWS($K$6:N15),8+COLUMNS($K$6:N15))-INDEX('Resumo Dados'!$A:$XFD,3+4*ROWS($K$6:N15)+2,8+COLUMNS($K$6:N15)))/INDEX('Resumo Dados'!$A:$XFD,3+4*ROWS($K$6:N15)+2,8+COLUMNS($K$6:N15))*100</f>
        <v>0</v>
      </c>
      <c r="O15" s="95" t="e">
        <f>(INDEX('Resumo Dados'!$A:$XFD,3+4*ROWS($K$6:N15)+1,8+COLUMNS($K$6:N15))-INDEX('Resumo Dados'!$A:$XFD,3+4*ROWS($K$6:N15)+2,8+COLUMNS($K$6:N15)))/INDEX('Resumo Dados'!$A:$XFD,3+4*ROWS($K$6:N15)+2,8+COLUMNS($K$6:N15))*100/INDEX('Resumo Dados'!$A:$XFD,3+4*ROWS($K$6:O15)+1,15)</f>
        <v>#VALUE!</v>
      </c>
      <c r="P15" s="96" t="e">
        <f t="shared" si="2"/>
        <v>#DIV/0!</v>
      </c>
      <c r="Q15" s="95" t="e">
        <f t="shared" si="3"/>
        <v>#VALUE!</v>
      </c>
    </row>
    <row r="16" spans="1:17" ht="24.75" customHeight="1">
      <c r="A16" s="76">
        <f>INDEX('Resumo Dados'!$A:$XFD,2+4*ROWS(B$6:$I16),COLUMNS($A$6:A16))</f>
      </c>
      <c r="B16" s="76">
        <f>INDEX('Resumo Dados'!$A:$XFD,2+4*ROWS(C$6:$I16),COLUMNS($A$6:B16))</f>
      </c>
      <c r="C16" s="76">
        <f>INDEX('Resumo Dados'!$A:$XFD,2+4*ROWS(D$6:$I16),COLUMNS($A$6:C16))</f>
      </c>
      <c r="D16" s="76">
        <f>INDEX('Resumo Dados'!$A:$XFD,2+4*ROWS(E$6:$I16),COLUMNS($A$6:D16))</f>
        <v>0</v>
      </c>
      <c r="E16" s="76"/>
      <c r="F16" s="76"/>
      <c r="G16" s="76"/>
      <c r="H16" s="88" t="e">
        <f>INDEX('Resumo Dados'!$A:$XFD,2+4*ROWS($I$6:I16)+COLUMNS($H$6:H16),14)</f>
        <v>#VALUE!</v>
      </c>
      <c r="I16" s="88" t="e">
        <f>INDEX('Resumo Dados'!$A:$XFD,2+4*ROWS($I$6:J16)+2,14)*(1-((1-O16)*ABS((INDEX('Resumo Dados'!$A:$XFD,2+4*ROWS($I$6:J16)+2,15)-12)))/100)</f>
        <v>#VALUE!</v>
      </c>
      <c r="J16" s="88" t="e">
        <f>INDEX('Resumo Dados'!$A:$XFD,2+4*ROWS($I$6:K16)+COLUMNS($H$6:J16),14)</f>
        <v>#VALUE!</v>
      </c>
      <c r="K16" s="89">
        <f>(INDEX('Resumo Dados'!$A:$XFD,3+4*ROWS($K$6:K16),8+COLUMNS($K$6:K16))-INDEX('Resumo Dados'!$A:$XFD,3+4*ROWS($K$6:K16)+2,8+COLUMNS($K$6:K16)))/INDEX('Resumo Dados'!$A:$XFD,3+4*ROWS($K$6:K16)+2,8+COLUMNS($K$6:K16))*100</f>
        <v>0</v>
      </c>
      <c r="L16" s="89">
        <f>(INDEX('Resumo Dados'!$A:$XFD,3+4*ROWS($K$6:L16),8+COLUMNS($K$6:L16))-INDEX('Resumo Dados'!$A:$XFD,3+4*ROWS($K$6:L16)+2,8+COLUMNS($K$6:L16)))/INDEX('Resumo Dados'!$A:$XFD,3+4*ROWS($K$6:L16)+2,8+COLUMNS($K$6:L16))*100</f>
        <v>0</v>
      </c>
      <c r="M16" s="89">
        <f>(INDEX('Resumo Dados'!$A:$XFD,3+4*ROWS($K$6:M16),8+COLUMNS($K$6:M16))-INDEX('Resumo Dados'!$A:$XFD,3+4*ROWS($K$6:M16)+2,8+COLUMNS($K$6:M16)))/INDEX('Resumo Dados'!$A:$XFD,3+4*ROWS($K$6:M16)+2,8+COLUMNS($K$6:M16))*100</f>
        <v>0</v>
      </c>
      <c r="N16" s="89">
        <f>(INDEX('Resumo Dados'!$A:$XFD,3+4*ROWS($K$6:N16),8+COLUMNS($K$6:N16))-INDEX('Resumo Dados'!$A:$XFD,3+4*ROWS($K$6:N16)+2,8+COLUMNS($K$6:N16)))/INDEX('Resumo Dados'!$A:$XFD,3+4*ROWS($K$6:N16)+2,8+COLUMNS($K$6:N16))*100</f>
        <v>0</v>
      </c>
      <c r="O16" s="89" t="e">
        <f>(INDEX('Resumo Dados'!$A:$XFD,3+4*ROWS($K$6:N16)+1,8+COLUMNS($K$6:N16))-INDEX('Resumo Dados'!$A:$XFD,3+4*ROWS($K$6:N16)+2,8+COLUMNS($K$6:N16)))/INDEX('Resumo Dados'!$A:$XFD,3+4*ROWS($K$6:N16)+2,8+COLUMNS($K$6:N16))*100/INDEX('Resumo Dados'!$A:$XFD,3+4*ROWS($K$6:O16)+1,15)</f>
        <v>#VALUE!</v>
      </c>
      <c r="P16" s="90" t="e">
        <f t="shared" si="2"/>
        <v>#DIV/0!</v>
      </c>
      <c r="Q16" s="89" t="e">
        <f t="shared" si="3"/>
        <v>#VALUE!</v>
      </c>
    </row>
    <row r="17" spans="1:17" ht="24.75" customHeight="1">
      <c r="A17" s="80">
        <f>INDEX('Resumo Dados'!$A:$XFD,2+4*ROWS(B$6:$I17),COLUMNS($A$6:A17))</f>
      </c>
      <c r="B17" s="80">
        <f>INDEX('Resumo Dados'!$A:$XFD,2+4*ROWS(C$6:$I17),COLUMNS($A$6:B17))</f>
      </c>
      <c r="C17" s="80">
        <f>INDEX('Resumo Dados'!$A:$XFD,2+4*ROWS(D$6:$I17),COLUMNS($A$6:C17))</f>
      </c>
      <c r="D17" s="80">
        <f>INDEX('Resumo Dados'!$A:$XFD,2+4*ROWS(E$6:$I17),COLUMNS($A$6:D17))</f>
        <v>0</v>
      </c>
      <c r="E17" s="80"/>
      <c r="F17" s="80"/>
      <c r="G17" s="80"/>
      <c r="H17" s="91" t="e">
        <f>INDEX('Resumo Dados'!$A:$XFD,2+4*ROWS($I$6:I17)+COLUMNS($H$6:H17),14)</f>
        <v>#VALUE!</v>
      </c>
      <c r="I17" s="91" t="e">
        <f>INDEX('Resumo Dados'!$A:$XFD,2+4*ROWS($I$6:J17)+2,14)*(1-((1-O17)*ABS((INDEX('Resumo Dados'!$A:$XFD,2+4*ROWS($I$6:J17)+2,15)-12)))/100)</f>
        <v>#VALUE!</v>
      </c>
      <c r="J17" s="91" t="e">
        <f>INDEX('Resumo Dados'!$A:$XFD,2+4*ROWS($I$6:K17)+COLUMNS($H$6:J17),14)</f>
        <v>#VALUE!</v>
      </c>
      <c r="K17" s="92">
        <f>(INDEX('Resumo Dados'!$A:$XFD,3+4*ROWS($K$6:K17),8+COLUMNS($K$6:K17))-INDEX('Resumo Dados'!$A:$XFD,3+4*ROWS($K$6:K17)+2,8+COLUMNS($K$6:K17)))/INDEX('Resumo Dados'!$A:$XFD,3+4*ROWS($K$6:K17)+2,8+COLUMNS($K$6:K17))*100</f>
        <v>0</v>
      </c>
      <c r="L17" s="92">
        <f>(INDEX('Resumo Dados'!$A:$XFD,3+4*ROWS($K$6:L17),8+COLUMNS($K$6:L17))-INDEX('Resumo Dados'!$A:$XFD,3+4*ROWS($K$6:L17)+2,8+COLUMNS($K$6:L17)))/INDEX('Resumo Dados'!$A:$XFD,3+4*ROWS($K$6:L17)+2,8+COLUMNS($K$6:L17))*100</f>
        <v>0</v>
      </c>
      <c r="M17" s="92">
        <f>(INDEX('Resumo Dados'!$A:$XFD,3+4*ROWS($K$6:M17),8+COLUMNS($K$6:M17))-INDEX('Resumo Dados'!$A:$XFD,3+4*ROWS($K$6:M17)+2,8+COLUMNS($K$6:M17)))/INDEX('Resumo Dados'!$A:$XFD,3+4*ROWS($K$6:M17)+2,8+COLUMNS($K$6:M17))*100</f>
        <v>0</v>
      </c>
      <c r="N17" s="92">
        <f>(INDEX('Resumo Dados'!$A:$XFD,3+4*ROWS($K$6:N17),8+COLUMNS($K$6:N17))-INDEX('Resumo Dados'!$A:$XFD,3+4*ROWS($K$6:N17)+2,8+COLUMNS($K$6:N17)))/INDEX('Resumo Dados'!$A:$XFD,3+4*ROWS($K$6:N17)+2,8+COLUMNS($K$6:N17))*100</f>
        <v>0</v>
      </c>
      <c r="O17" s="92" t="e">
        <f>(INDEX('Resumo Dados'!$A:$XFD,3+4*ROWS($K$6:N17)+1,8+COLUMNS($K$6:N17))-INDEX('Resumo Dados'!$A:$XFD,3+4*ROWS($K$6:N17)+2,8+COLUMNS($K$6:N17)))/INDEX('Resumo Dados'!$A:$XFD,3+4*ROWS($K$6:N17)+2,8+COLUMNS($K$6:N17))*100/INDEX('Resumo Dados'!$A:$XFD,3+4*ROWS($K$6:O17)+1,15)</f>
        <v>#VALUE!</v>
      </c>
      <c r="P17" s="93" t="e">
        <f t="shared" si="2"/>
        <v>#DIV/0!</v>
      </c>
      <c r="Q17" s="92" t="e">
        <f t="shared" si="3"/>
        <v>#VALUE!</v>
      </c>
    </row>
    <row r="18" spans="1:17" ht="24.75" customHeight="1">
      <c r="A18" s="84">
        <f>INDEX('Resumo Dados'!$A:$XFD,2+4*ROWS(B$6:$I18),COLUMNS($A$6:A18))</f>
      </c>
      <c r="B18" s="84">
        <f>INDEX('Resumo Dados'!$A:$XFD,2+4*ROWS(C$6:$I18),COLUMNS($A$6:B18))</f>
      </c>
      <c r="C18" s="84">
        <f>INDEX('Resumo Dados'!$A:$XFD,2+4*ROWS(D$6:$I18),COLUMNS($A$6:C18))</f>
      </c>
      <c r="D18" s="84">
        <f>INDEX('Resumo Dados'!$A:$XFD,2+4*ROWS(E$6:$I18),COLUMNS($A$6:D18))</f>
        <v>0</v>
      </c>
      <c r="E18" s="84"/>
      <c r="F18" s="84"/>
      <c r="G18" s="84"/>
      <c r="H18" s="94" t="e">
        <f>INDEX('Resumo Dados'!$A:$XFD,2+4*ROWS($I$6:I18)+COLUMNS($H$6:H18),14)</f>
        <v>#VALUE!</v>
      </c>
      <c r="I18" s="94" t="e">
        <f>INDEX('Resumo Dados'!$A:$XFD,2+4*ROWS($I$6:J18)+2,14)*(1-((1-O18)*ABS((INDEX('Resumo Dados'!$A:$XFD,2+4*ROWS($I$6:J18)+2,15)-12)))/100)</f>
        <v>#VALUE!</v>
      </c>
      <c r="J18" s="94" t="e">
        <f>INDEX('Resumo Dados'!$A:$XFD,2+4*ROWS($I$6:K18)+COLUMNS($H$6:J18),14)</f>
        <v>#VALUE!</v>
      </c>
      <c r="K18" s="95">
        <f>(INDEX('Resumo Dados'!$A:$XFD,3+4*ROWS($K$6:K18),8+COLUMNS($K$6:K18))-INDEX('Resumo Dados'!$A:$XFD,3+4*ROWS($K$6:K18)+2,8+COLUMNS($K$6:K18)))/INDEX('Resumo Dados'!$A:$XFD,3+4*ROWS($K$6:K18)+2,8+COLUMNS($K$6:K18))*100</f>
        <v>0</v>
      </c>
      <c r="L18" s="95">
        <f>(INDEX('Resumo Dados'!$A:$XFD,3+4*ROWS($K$6:L18),8+COLUMNS($K$6:L18))-INDEX('Resumo Dados'!$A:$XFD,3+4*ROWS($K$6:L18)+2,8+COLUMNS($K$6:L18)))/INDEX('Resumo Dados'!$A:$XFD,3+4*ROWS($K$6:L18)+2,8+COLUMNS($K$6:L18))*100</f>
        <v>0</v>
      </c>
      <c r="M18" s="95">
        <f>(INDEX('Resumo Dados'!$A:$XFD,3+4*ROWS($K$6:M18),8+COLUMNS($K$6:M18))-INDEX('Resumo Dados'!$A:$XFD,3+4*ROWS($K$6:M18)+2,8+COLUMNS($K$6:M18)))/INDEX('Resumo Dados'!$A:$XFD,3+4*ROWS($K$6:M18)+2,8+COLUMNS($K$6:M18))*100</f>
        <v>0</v>
      </c>
      <c r="N18" s="95">
        <f>(INDEX('Resumo Dados'!$A:$XFD,3+4*ROWS($K$6:N18),8+COLUMNS($K$6:N18))-INDEX('Resumo Dados'!$A:$XFD,3+4*ROWS($K$6:N18)+2,8+COLUMNS($K$6:N18)))/INDEX('Resumo Dados'!$A:$XFD,3+4*ROWS($K$6:N18)+2,8+COLUMNS($K$6:N18))*100</f>
        <v>0</v>
      </c>
      <c r="O18" s="95" t="e">
        <f>(INDEX('Resumo Dados'!$A:$XFD,3+4*ROWS($K$6:N18)+1,8+COLUMNS($K$6:N18))-INDEX('Resumo Dados'!$A:$XFD,3+4*ROWS($K$6:N18)+2,8+COLUMNS($K$6:N18)))/INDEX('Resumo Dados'!$A:$XFD,3+4*ROWS($K$6:N18)+2,8+COLUMNS($K$6:N18))*100/INDEX('Resumo Dados'!$A:$XFD,3+4*ROWS($K$6:O18)+1,15)</f>
        <v>#VALUE!</v>
      </c>
      <c r="P18" s="96" t="e">
        <f t="shared" si="2"/>
        <v>#DIV/0!</v>
      </c>
      <c r="Q18" s="95" t="e">
        <f t="shared" si="3"/>
        <v>#VALUE!</v>
      </c>
    </row>
    <row r="19" spans="1:17" ht="24.75" customHeight="1">
      <c r="A19" s="76">
        <f>INDEX('Resumo Dados'!$A:$XFD,2+4*ROWS(B$6:$I19),COLUMNS($A$6:A19))</f>
      </c>
      <c r="B19" s="76">
        <f>INDEX('Resumo Dados'!$A:$XFD,2+4*ROWS(C$6:$I19),COLUMNS($A$6:B19))</f>
      </c>
      <c r="C19" s="76">
        <f>INDEX('Resumo Dados'!$A:$XFD,2+4*ROWS(D$6:$I19),COLUMNS($A$6:C19))</f>
      </c>
      <c r="D19" s="76">
        <f>INDEX('Resumo Dados'!$A:$XFD,2+4*ROWS(E$6:$I19),COLUMNS($A$6:D19))</f>
        <v>0</v>
      </c>
      <c r="E19" s="76"/>
      <c r="F19" s="76"/>
      <c r="G19" s="76"/>
      <c r="H19" s="88" t="e">
        <f>INDEX('Resumo Dados'!$A:$XFD,2+4*ROWS($I$6:I19)+COLUMNS($H$6:H19),14)</f>
        <v>#VALUE!</v>
      </c>
      <c r="I19" s="88" t="e">
        <f>INDEX('Resumo Dados'!$A:$XFD,2+4*ROWS($I$6:J19)+2,14)*(1-((1-O19)*ABS((INDEX('Resumo Dados'!$A:$XFD,2+4*ROWS($I$6:J19)+2,15)-12)))/100)</f>
        <v>#VALUE!</v>
      </c>
      <c r="J19" s="88" t="e">
        <f>INDEX('Resumo Dados'!$A:$XFD,2+4*ROWS($I$6:K19)+COLUMNS($H$6:J19),14)</f>
        <v>#VALUE!</v>
      </c>
      <c r="K19" s="89">
        <f>(INDEX('Resumo Dados'!$A:$XFD,3+4*ROWS($K$6:K19),8+COLUMNS($K$6:K19))-INDEX('Resumo Dados'!$A:$XFD,3+4*ROWS($K$6:K19)+2,8+COLUMNS($K$6:K19)))/INDEX('Resumo Dados'!$A:$XFD,3+4*ROWS($K$6:K19)+2,8+COLUMNS($K$6:K19))*100</f>
        <v>0</v>
      </c>
      <c r="L19" s="89">
        <f>(INDEX('Resumo Dados'!$A:$XFD,3+4*ROWS($K$6:L19),8+COLUMNS($K$6:L19))-INDEX('Resumo Dados'!$A:$XFD,3+4*ROWS($K$6:L19)+2,8+COLUMNS($K$6:L19)))/INDEX('Resumo Dados'!$A:$XFD,3+4*ROWS($K$6:L19)+2,8+COLUMNS($K$6:L19))*100</f>
        <v>0</v>
      </c>
      <c r="M19" s="89">
        <f>(INDEX('Resumo Dados'!$A:$XFD,3+4*ROWS($K$6:M19),8+COLUMNS($K$6:M19))-INDEX('Resumo Dados'!$A:$XFD,3+4*ROWS($K$6:M19)+2,8+COLUMNS($K$6:M19)))/INDEX('Resumo Dados'!$A:$XFD,3+4*ROWS($K$6:M19)+2,8+COLUMNS($K$6:M19))*100</f>
        <v>0</v>
      </c>
      <c r="N19" s="89">
        <f>(INDEX('Resumo Dados'!$A:$XFD,3+4*ROWS($K$6:N19),8+COLUMNS($K$6:N19))-INDEX('Resumo Dados'!$A:$XFD,3+4*ROWS($K$6:N19)+2,8+COLUMNS($K$6:N19)))/INDEX('Resumo Dados'!$A:$XFD,3+4*ROWS($K$6:N19)+2,8+COLUMNS($K$6:N19))*100</f>
        <v>0</v>
      </c>
      <c r="O19" s="89" t="e">
        <f>(INDEX('Resumo Dados'!$A:$XFD,3+4*ROWS($K$6:N19)+1,8+COLUMNS($K$6:N19))-INDEX('Resumo Dados'!$A:$XFD,3+4*ROWS($K$6:N19)+2,8+COLUMNS($K$6:N19)))/INDEX('Resumo Dados'!$A:$XFD,3+4*ROWS($K$6:N19)+2,8+COLUMNS($K$6:N19))*100/INDEX('Resumo Dados'!$A:$XFD,3+4*ROWS($K$6:O19)+1,15)</f>
        <v>#VALUE!</v>
      </c>
      <c r="P19" s="90" t="e">
        <f t="shared" si="2"/>
        <v>#DIV/0!</v>
      </c>
      <c r="Q19" s="89" t="e">
        <f t="shared" si="3"/>
        <v>#VALUE!</v>
      </c>
    </row>
    <row r="20" spans="1:17" ht="24.75" customHeight="1">
      <c r="A20" s="76">
        <f>INDEX('Resumo Dados'!$A:$XFD,2+4*ROWS(B$6:$I20),COLUMNS($A$6:A20))</f>
      </c>
      <c r="B20" s="76">
        <f>INDEX('Resumo Dados'!$A:$XFD,2+4*ROWS(C$6:$I20),COLUMNS($A$6:B20))</f>
      </c>
      <c r="C20" s="76">
        <f>INDEX('Resumo Dados'!$A:$XFD,2+4*ROWS(D$6:$I20),COLUMNS($A$6:C20))</f>
      </c>
      <c r="D20" s="76">
        <f>INDEX('Resumo Dados'!$A:$XFD,2+4*ROWS(E$6:$I20),COLUMNS($A$6:D20))</f>
        <v>0</v>
      </c>
      <c r="E20" s="76"/>
      <c r="F20" s="76"/>
      <c r="G20" s="76"/>
      <c r="H20" s="88" t="e">
        <f>INDEX('Resumo Dados'!$A:$XFD,2+4*ROWS($I$6:I20)+COLUMNS($H$6:H20),14)</f>
        <v>#VALUE!</v>
      </c>
      <c r="I20" s="88" t="e">
        <f>INDEX('Resumo Dados'!$A:$XFD,2+4*ROWS($I$6:J20)+2,14)*(1-((1-O20)*ABS((INDEX('Resumo Dados'!$A:$XFD,2+4*ROWS($I$6:J20)+2,15)-12)))/100)</f>
        <v>#VALUE!</v>
      </c>
      <c r="J20" s="88" t="e">
        <f>INDEX('Resumo Dados'!$A:$XFD,2+4*ROWS($I$6:K20)+COLUMNS($H$6:J20),14)</f>
        <v>#VALUE!</v>
      </c>
      <c r="K20" s="89">
        <f>(INDEX('Resumo Dados'!$A:$XFD,3+4*ROWS($K$6:K20),8+COLUMNS($K$6:K20))-INDEX('Resumo Dados'!$A:$XFD,3+4*ROWS($K$6:K20)+2,8+COLUMNS($K$6:K20)))/INDEX('Resumo Dados'!$A:$XFD,3+4*ROWS($K$6:K20)+2,8+COLUMNS($K$6:K20))*100</f>
        <v>0</v>
      </c>
      <c r="L20" s="89">
        <f>(INDEX('Resumo Dados'!$A:$XFD,3+4*ROWS($K$6:L20),8+COLUMNS($K$6:L20))-INDEX('Resumo Dados'!$A:$XFD,3+4*ROWS($K$6:L20)+2,8+COLUMNS($K$6:L20)))/INDEX('Resumo Dados'!$A:$XFD,3+4*ROWS($K$6:L20)+2,8+COLUMNS($K$6:L20))*100</f>
        <v>0</v>
      </c>
      <c r="M20" s="89">
        <f>(INDEX('Resumo Dados'!$A:$XFD,3+4*ROWS($K$6:M20),8+COLUMNS($K$6:M20))-INDEX('Resumo Dados'!$A:$XFD,3+4*ROWS($K$6:M20)+2,8+COLUMNS($K$6:M20)))/INDEX('Resumo Dados'!$A:$XFD,3+4*ROWS($K$6:M20)+2,8+COLUMNS($K$6:M20))*100</f>
        <v>0</v>
      </c>
      <c r="N20" s="89">
        <f>(INDEX('Resumo Dados'!$A:$XFD,3+4*ROWS($K$6:N20),8+COLUMNS($K$6:N20))-INDEX('Resumo Dados'!$A:$XFD,3+4*ROWS($K$6:N20)+2,8+COLUMNS($K$6:N20)))/INDEX('Resumo Dados'!$A:$XFD,3+4*ROWS($K$6:N20)+2,8+COLUMNS($K$6:N20))*100</f>
        <v>0</v>
      </c>
      <c r="O20" s="89" t="e">
        <f>(INDEX('Resumo Dados'!$A:$XFD,3+4*ROWS($K$6:N20)+1,8+COLUMNS($K$6:N20))-INDEX('Resumo Dados'!$A:$XFD,3+4*ROWS($K$6:N20)+2,8+COLUMNS($K$6:N20)))/INDEX('Resumo Dados'!$A:$XFD,3+4*ROWS($K$6:N20)+2,8+COLUMNS($K$6:N20))*100/INDEX('Resumo Dados'!$A:$XFD,3+4*ROWS($K$6:O20)+1,15)</f>
        <v>#VALUE!</v>
      </c>
      <c r="P20" s="90" t="e">
        <f t="shared" si="2"/>
        <v>#DIV/0!</v>
      </c>
      <c r="Q20" s="89" t="e">
        <f t="shared" si="3"/>
        <v>#VALUE!</v>
      </c>
    </row>
    <row r="21" spans="1:17" ht="16.5" customHeight="1">
      <c r="A21" s="37">
        <f>INDEX('Resumo Dados'!$A:$XFD,2+4*ROWS(B$6:$I21),COLUMNS($A$6:A21))</f>
      </c>
      <c r="B21" s="37">
        <f>INDEX('Resumo Dados'!$A:$XFD,2+4*ROWS(C$6:$I21),COLUMNS($A$6:B21))</f>
      </c>
      <c r="C21" s="37">
        <f>INDEX('Resumo Dados'!$A:$XFD,2+4*ROWS(D$6:$I21),COLUMNS($A$6:C21))</f>
      </c>
      <c r="D21" s="38">
        <f>INDEX('Resumo Dados'!$A:$XFD,2+4*ROWS(E$6:$I21),COLUMNS($A$6:D21))</f>
        <v>0</v>
      </c>
      <c r="E21" s="37">
        <f>INDEX('Resumo Dados'!$A:$XFD,2+4*ROWS(F$6:$I21),COLUMNS($A$6:E21))</f>
        <v>0</v>
      </c>
      <c r="F21" s="38">
        <f>INDEX('Resumo Dados'!$A:$XFD,2+4*ROWS(H$6:$I21),COLUMNS($A$6:F21))</f>
        <v>0</v>
      </c>
      <c r="G21" s="38">
        <f>INDEX('Resumo Dados'!$A:$XFD,2+4*ROWS(I$6:$I21),COLUMNS($A$6:G21))</f>
        <v>0</v>
      </c>
      <c r="H21" s="45" t="e">
        <f>INDEX('Resumo Dados'!$A:$XFD,2+4*ROWS($I$6:I21)+COLUMNS($H$6:H21),14)</f>
        <v>#VALUE!</v>
      </c>
      <c r="I21" s="45" t="e">
        <f>INDEX('Resumo Dados'!$A:$XFD,2+4*ROWS($I$6:J21)+2,14)*(1-((1-O21)*ABS((INDEX('Resumo Dados'!$A:$XFD,2+4*ROWS($I$6:J21)+2,15)-12)))/100)</f>
        <v>#VALUE!</v>
      </c>
      <c r="J21" s="45" t="e">
        <f>INDEX('Resumo Dados'!$A:$XFD,2+4*ROWS($I$6:K21)+COLUMNS($H$6:J21),14)</f>
        <v>#VALUE!</v>
      </c>
      <c r="K21" s="39">
        <f>(INDEX('Resumo Dados'!$A:$XFD,3+4*ROWS($K$6:K21),8+COLUMNS($K$6:K21))-INDEX('Resumo Dados'!$A:$XFD,3+4*ROWS($K$6:K21)+2,8+COLUMNS($K$6:K21)))/INDEX('Resumo Dados'!$A:$XFD,3+4*ROWS($K$6:K21)+2,8+COLUMNS($K$6:K21))*100</f>
        <v>0</v>
      </c>
      <c r="L21" s="39">
        <f>(INDEX('Resumo Dados'!$A:$XFD,3+4*ROWS($K$6:L21),8+COLUMNS($K$6:L21))-INDEX('Resumo Dados'!$A:$XFD,3+4*ROWS($K$6:L21)+2,8+COLUMNS($K$6:L21)))/INDEX('Resumo Dados'!$A:$XFD,3+4*ROWS($K$6:L21)+2,8+COLUMNS($K$6:L21))*100</f>
        <v>0</v>
      </c>
      <c r="M21" s="39">
        <f>(INDEX('Resumo Dados'!$A:$XFD,3+4*ROWS($K$6:M21),8+COLUMNS($K$6:M21))-INDEX('Resumo Dados'!$A:$XFD,3+4*ROWS($K$6:M21)+2,8+COLUMNS($K$6:M21)))/INDEX('Resumo Dados'!$A:$XFD,3+4*ROWS($K$6:M21)+2,8+COLUMNS($K$6:M21))*100</f>
        <v>0</v>
      </c>
      <c r="N21" s="39">
        <f>(INDEX('Resumo Dados'!$A:$XFD,3+4*ROWS($K$6:N21),8+COLUMNS($K$6:N21))-INDEX('Resumo Dados'!$A:$XFD,3+4*ROWS($K$6:N21)+2,8+COLUMNS($K$6:N21)))/INDEX('Resumo Dados'!$A:$XFD,3+4*ROWS($K$6:N21)+2,8+COLUMNS($K$6:N21))*100</f>
        <v>0</v>
      </c>
      <c r="O21" s="39" t="e">
        <f>(INDEX('Resumo Dados'!$A:$XFD,3+4*ROWS($K$6:N21)+1,8+COLUMNS($K$6:N21))-INDEX('Resumo Dados'!$A:$XFD,3+4*ROWS($K$6:N21)+2,8+COLUMNS($K$6:N21)))/INDEX('Resumo Dados'!$A:$XFD,3+4*ROWS($K$6:N21)+2,8+COLUMNS($K$6:N21))*100/INDEX('Resumo Dados'!$A:$XFD,3+4*ROWS($K$6:O21)+1,15)</f>
        <v>#VALUE!</v>
      </c>
      <c r="P21" s="40" t="e">
        <f t="shared" si="2"/>
        <v>#DIV/0!</v>
      </c>
      <c r="Q21" s="39" t="e">
        <f t="shared" si="3"/>
        <v>#VALUE!</v>
      </c>
    </row>
    <row r="22" spans="1:17" ht="16.5" customHeight="1">
      <c r="A22" s="37">
        <f>INDEX('Resumo Dados'!$A:$XFD,2+4*ROWS(B$6:$I22),COLUMNS($A$6:A22))</f>
      </c>
      <c r="B22" s="37">
        <f>INDEX('Resumo Dados'!$A:$XFD,2+4*ROWS(C$6:$I22),COLUMNS($A$6:B22))</f>
      </c>
      <c r="C22" s="37">
        <f>INDEX('Resumo Dados'!$A:$XFD,2+4*ROWS(D$6:$I22),COLUMNS($A$6:C22))</f>
      </c>
      <c r="D22" s="38">
        <f>INDEX('Resumo Dados'!$A:$XFD,2+4*ROWS(E$6:$I22),COLUMNS($A$6:D22))</f>
      </c>
      <c r="E22" s="37">
        <f>INDEX('Resumo Dados'!$A:$XFD,2+4*ROWS(F$6:$I22),COLUMNS($A$6:E22))</f>
      </c>
      <c r="F22" s="38">
        <f>INDEX('Resumo Dados'!$A:$XFD,2+4*ROWS(H$6:$I22),COLUMNS($A$6:F22))</f>
      </c>
      <c r="G22" s="38">
        <f>INDEX('Resumo Dados'!$A:$XFD,2+4*ROWS(I$6:$I22),COLUMNS($A$6:G22))</f>
        <v>0</v>
      </c>
      <c r="H22" s="45" t="e">
        <f>INDEX('Resumo Dados'!$A:$XFD,2+4*ROWS($I$6:I22)+COLUMNS($H$6:H22),14)</f>
        <v>#VALUE!</v>
      </c>
      <c r="I22" s="45" t="e">
        <f>INDEX('Resumo Dados'!$A:$XFD,2+4*ROWS($I$6:J22)+2,14)*(1-((1-O22)*ABS((INDEX('Resumo Dados'!$A:$XFD,2+4*ROWS($I$6:J22)+2,15)-12)))/100)</f>
        <v>#VALUE!</v>
      </c>
      <c r="J22" s="45" t="e">
        <f>INDEX('Resumo Dados'!$A:$XFD,2+4*ROWS($I$6:K22)+COLUMNS($H$6:J22),14)</f>
        <v>#VALUE!</v>
      </c>
      <c r="K22" s="39">
        <f>(INDEX('Resumo Dados'!$A:$XFD,3+4*ROWS($K$6:K22),8+COLUMNS($K$6:K22))-INDEX('Resumo Dados'!$A:$XFD,3+4*ROWS($K$6:K22)+2,8+COLUMNS($K$6:K22)))/INDEX('Resumo Dados'!$A:$XFD,3+4*ROWS($K$6:K22)+2,8+COLUMNS($K$6:K22))*100</f>
        <v>0</v>
      </c>
      <c r="L22" s="39">
        <f>(INDEX('Resumo Dados'!$A:$XFD,3+4*ROWS($K$6:L22),8+COLUMNS($K$6:L22))-INDEX('Resumo Dados'!$A:$XFD,3+4*ROWS($K$6:L22)+2,8+COLUMNS($K$6:L22)))/INDEX('Resumo Dados'!$A:$XFD,3+4*ROWS($K$6:L22)+2,8+COLUMNS($K$6:L22))*100</f>
        <v>0</v>
      </c>
      <c r="M22" s="39">
        <f>(INDEX('Resumo Dados'!$A:$XFD,3+4*ROWS($K$6:M22),8+COLUMNS($K$6:M22))-INDEX('Resumo Dados'!$A:$XFD,3+4*ROWS($K$6:M22)+2,8+COLUMNS($K$6:M22)))/INDEX('Resumo Dados'!$A:$XFD,3+4*ROWS($K$6:M22)+2,8+COLUMNS($K$6:M22))*100</f>
        <v>0</v>
      </c>
      <c r="N22" s="39">
        <f>(INDEX('Resumo Dados'!$A:$XFD,3+4*ROWS($K$6:N22),8+COLUMNS($K$6:N22))-INDEX('Resumo Dados'!$A:$XFD,3+4*ROWS($K$6:N22)+2,8+COLUMNS($K$6:N22)))/INDEX('Resumo Dados'!$A:$XFD,3+4*ROWS($K$6:N22)+2,8+COLUMNS($K$6:N22))*100</f>
        <v>0</v>
      </c>
      <c r="O22" s="39" t="e">
        <f>(INDEX('Resumo Dados'!$A:$XFD,3+4*ROWS($K$6:N22)+1,8+COLUMNS($K$6:N22))-INDEX('Resumo Dados'!$A:$XFD,3+4*ROWS($K$6:N22)+2,8+COLUMNS($K$6:N22)))/INDEX('Resumo Dados'!$A:$XFD,3+4*ROWS($K$6:N22)+2,8+COLUMNS($K$6:N22))*100/INDEX('Resumo Dados'!$A:$XFD,3+4*ROWS($K$6:O22)+1,15)</f>
        <v>#VALUE!</v>
      </c>
      <c r="P22" s="40" t="e">
        <f t="shared" si="2"/>
        <v>#DIV/0!</v>
      </c>
      <c r="Q22" s="39" t="e">
        <f t="shared" si="3"/>
        <v>#VALUE!</v>
      </c>
    </row>
    <row r="23" spans="1:17" ht="16.5" customHeight="1">
      <c r="A23" s="37">
        <f>INDEX('Resumo Dados'!$A:$XFD,2+4*ROWS(B$6:$I23),COLUMNS($A$6:A23))</f>
      </c>
      <c r="B23" s="37">
        <f>INDEX('Resumo Dados'!$A:$XFD,2+4*ROWS(C$6:$I23),COLUMNS($A$6:B23))</f>
      </c>
      <c r="C23" s="37">
        <f>INDEX('Resumo Dados'!$A:$XFD,2+4*ROWS(D$6:$I23),COLUMNS($A$6:C23))</f>
      </c>
      <c r="D23" s="38">
        <f>INDEX('Resumo Dados'!$A:$XFD,2+4*ROWS(E$6:$I23),COLUMNS($A$6:D23))</f>
      </c>
      <c r="E23" s="37">
        <f>INDEX('Resumo Dados'!$A:$XFD,2+4*ROWS(F$6:$I23),COLUMNS($A$6:E23))</f>
      </c>
      <c r="F23" s="38">
        <f>INDEX('Resumo Dados'!$A:$XFD,2+4*ROWS(H$6:$I23),COLUMNS($A$6:F23))</f>
      </c>
      <c r="G23" s="38">
        <f>INDEX('Resumo Dados'!$A:$XFD,2+4*ROWS(I$6:$I23),COLUMNS($A$6:G23))</f>
        <v>0</v>
      </c>
      <c r="H23" s="45" t="e">
        <f>INDEX('Resumo Dados'!$A:$XFD,2+4*ROWS($I$6:I23)+COLUMNS($H$6:H23),14)</f>
        <v>#VALUE!</v>
      </c>
      <c r="I23" s="45" t="e">
        <f>INDEX('Resumo Dados'!$A:$XFD,2+4*ROWS($I$6:J23)+2,14)*(1-((1-O23)*ABS((INDEX('Resumo Dados'!$A:$XFD,2+4*ROWS($I$6:J23)+2,15)-12)))/100)</f>
        <v>#VALUE!</v>
      </c>
      <c r="J23" s="45" t="e">
        <f>INDEX('Resumo Dados'!$A:$XFD,2+4*ROWS($I$6:K23)+COLUMNS($H$6:J23),14)</f>
        <v>#VALUE!</v>
      </c>
      <c r="K23" s="39">
        <f>(INDEX('Resumo Dados'!$A:$XFD,3+4*ROWS($K$6:K23),8+COLUMNS($K$6:K23))-INDEX('Resumo Dados'!$A:$XFD,3+4*ROWS($K$6:K23)+2,8+COLUMNS($K$6:K23)))/INDEX('Resumo Dados'!$A:$XFD,3+4*ROWS($K$6:K23)+2,8+COLUMNS($K$6:K23))*100</f>
        <v>0</v>
      </c>
      <c r="L23" s="39">
        <f>(INDEX('Resumo Dados'!$A:$XFD,3+4*ROWS($K$6:L23),8+COLUMNS($K$6:L23))-INDEX('Resumo Dados'!$A:$XFD,3+4*ROWS($K$6:L23)+2,8+COLUMNS($K$6:L23)))/INDEX('Resumo Dados'!$A:$XFD,3+4*ROWS($K$6:L23)+2,8+COLUMNS($K$6:L23))*100</f>
        <v>0</v>
      </c>
      <c r="M23" s="39">
        <f>(INDEX('Resumo Dados'!$A:$XFD,3+4*ROWS($K$6:M23),8+COLUMNS($K$6:M23))-INDEX('Resumo Dados'!$A:$XFD,3+4*ROWS($K$6:M23)+2,8+COLUMNS($K$6:M23)))/INDEX('Resumo Dados'!$A:$XFD,3+4*ROWS($K$6:M23)+2,8+COLUMNS($K$6:M23))*100</f>
        <v>0</v>
      </c>
      <c r="N23" s="39">
        <f>(INDEX('Resumo Dados'!$A:$XFD,3+4*ROWS($K$6:N23),8+COLUMNS($K$6:N23))-INDEX('Resumo Dados'!$A:$XFD,3+4*ROWS($K$6:N23)+2,8+COLUMNS($K$6:N23)))/INDEX('Resumo Dados'!$A:$XFD,3+4*ROWS($K$6:N23)+2,8+COLUMNS($K$6:N23))*100</f>
        <v>0</v>
      </c>
      <c r="O23" s="39" t="e">
        <f>(INDEX('Resumo Dados'!$A:$XFD,3+4*ROWS($K$6:N23)+1,8+COLUMNS($K$6:N23))-INDEX('Resumo Dados'!$A:$XFD,3+4*ROWS($K$6:N23)+2,8+COLUMNS($K$6:N23)))/INDEX('Resumo Dados'!$A:$XFD,3+4*ROWS($K$6:N23)+2,8+COLUMNS($K$6:N23))*100/INDEX('Resumo Dados'!$A:$XFD,3+4*ROWS($K$6:O23)+1,15)</f>
        <v>#VALUE!</v>
      </c>
      <c r="P23" s="40" t="e">
        <f t="shared" si="2"/>
        <v>#DIV/0!</v>
      </c>
      <c r="Q23" s="39" t="e">
        <f t="shared" si="3"/>
        <v>#VALUE!</v>
      </c>
    </row>
    <row r="24" spans="1:17" ht="16.5" customHeight="1">
      <c r="A24" s="37">
        <f>INDEX('Resumo Dados'!$A:$XFD,2+4*ROWS(B$6:$I24),COLUMNS($A$6:A24))</f>
      </c>
      <c r="B24" s="37">
        <f>INDEX('Resumo Dados'!$A:$XFD,2+4*ROWS(C$6:$I24),COLUMNS($A$6:B24))</f>
      </c>
      <c r="C24" s="37">
        <f>INDEX('Resumo Dados'!$A:$XFD,2+4*ROWS(D$6:$I24),COLUMNS($A$6:C24))</f>
      </c>
      <c r="D24" s="38">
        <f>INDEX('Resumo Dados'!$A:$XFD,2+4*ROWS(E$6:$I24),COLUMNS($A$6:D24))</f>
      </c>
      <c r="E24" s="37">
        <f>INDEX('Resumo Dados'!$A:$XFD,2+4*ROWS(F$6:$I24),COLUMNS($A$6:E24))</f>
      </c>
      <c r="F24" s="38">
        <f>INDEX('Resumo Dados'!$A:$XFD,2+4*ROWS(H$6:$I24),COLUMNS($A$6:F24))</f>
      </c>
      <c r="G24" s="38">
        <f>INDEX('Resumo Dados'!$A:$XFD,2+4*ROWS(I$6:$I24),COLUMNS($A$6:G24))</f>
        <v>0</v>
      </c>
      <c r="H24" s="45" t="e">
        <f>INDEX('Resumo Dados'!$A:$XFD,2+4*ROWS($I$6:I24)+COLUMNS($H$6:H24),14)</f>
        <v>#VALUE!</v>
      </c>
      <c r="I24" s="45" t="e">
        <f>INDEX('Resumo Dados'!$A:$XFD,2+4*ROWS($I$6:J24)+2,14)*(1-((1-O24)*ABS((INDEX('Resumo Dados'!$A:$XFD,2+4*ROWS($I$6:J24)+2,15)-12)))/100)</f>
        <v>#VALUE!</v>
      </c>
      <c r="J24" s="45" t="e">
        <f>INDEX('Resumo Dados'!$A:$XFD,2+4*ROWS($I$6:K24)+COLUMNS($H$6:J24),14)</f>
        <v>#VALUE!</v>
      </c>
      <c r="K24" s="39">
        <f>(INDEX('Resumo Dados'!$A:$XFD,3+4*ROWS($K$6:K24),8+COLUMNS($K$6:K24))-INDEX('Resumo Dados'!$A:$XFD,3+4*ROWS($K$6:K24)+2,8+COLUMNS($K$6:K24)))/INDEX('Resumo Dados'!$A:$XFD,3+4*ROWS($K$6:K24)+2,8+COLUMNS($K$6:K24))*100</f>
        <v>0</v>
      </c>
      <c r="L24" s="39">
        <f>(INDEX('Resumo Dados'!$A:$XFD,3+4*ROWS($K$6:L24),8+COLUMNS($K$6:L24))-INDEX('Resumo Dados'!$A:$XFD,3+4*ROWS($K$6:L24)+2,8+COLUMNS($K$6:L24)))/INDEX('Resumo Dados'!$A:$XFD,3+4*ROWS($K$6:L24)+2,8+COLUMNS($K$6:L24))*100</f>
        <v>0</v>
      </c>
      <c r="M24" s="39">
        <f>(INDEX('Resumo Dados'!$A:$XFD,3+4*ROWS($K$6:M24),8+COLUMNS($K$6:M24))-INDEX('Resumo Dados'!$A:$XFD,3+4*ROWS($K$6:M24)+2,8+COLUMNS($K$6:M24)))/INDEX('Resumo Dados'!$A:$XFD,3+4*ROWS($K$6:M24)+2,8+COLUMNS($K$6:M24))*100</f>
        <v>0</v>
      </c>
      <c r="N24" s="39">
        <f>(INDEX('Resumo Dados'!$A:$XFD,3+4*ROWS($K$6:N24),8+COLUMNS($K$6:N24))-INDEX('Resumo Dados'!$A:$XFD,3+4*ROWS($K$6:N24)+2,8+COLUMNS($K$6:N24)))/INDEX('Resumo Dados'!$A:$XFD,3+4*ROWS($K$6:N24)+2,8+COLUMNS($K$6:N24))*100</f>
        <v>0</v>
      </c>
      <c r="O24" s="39" t="e">
        <f>(INDEX('Resumo Dados'!$A:$XFD,3+4*ROWS($K$6:N24)+1,8+COLUMNS($K$6:N24))-INDEX('Resumo Dados'!$A:$XFD,3+4*ROWS($K$6:N24)+2,8+COLUMNS($K$6:N24)))/INDEX('Resumo Dados'!$A:$XFD,3+4*ROWS($K$6:N24)+2,8+COLUMNS($K$6:N24))*100/INDEX('Resumo Dados'!$A:$XFD,3+4*ROWS($K$6:O24)+1,15)</f>
        <v>#VALUE!</v>
      </c>
      <c r="P24" s="40" t="e">
        <f t="shared" si="2"/>
        <v>#DIV/0!</v>
      </c>
      <c r="Q24" s="39" t="e">
        <f t="shared" si="3"/>
        <v>#VALUE!</v>
      </c>
    </row>
    <row r="25" spans="1:17" ht="16.5" customHeight="1">
      <c r="A25" s="37">
        <f>INDEX('Resumo Dados'!$A:$XFD,2+4*ROWS(B$6:$I25),COLUMNS($A$6:A25))</f>
      </c>
      <c r="B25" s="37">
        <f>INDEX('Resumo Dados'!$A:$XFD,2+4*ROWS(C$6:$I25),COLUMNS($A$6:B25))</f>
      </c>
      <c r="C25" s="37">
        <f>INDEX('Resumo Dados'!$A:$XFD,2+4*ROWS(D$6:$I25),COLUMNS($A$6:C25))</f>
      </c>
      <c r="D25" s="38">
        <f>INDEX('Resumo Dados'!$A:$XFD,2+4*ROWS(E$6:$I25),COLUMNS($A$6:D25))</f>
      </c>
      <c r="E25" s="37">
        <f>INDEX('Resumo Dados'!$A:$XFD,2+4*ROWS(F$6:$I25),COLUMNS($A$6:E25))</f>
      </c>
      <c r="F25" s="38">
        <f>INDEX('Resumo Dados'!$A:$XFD,2+4*ROWS(H$6:$I25),COLUMNS($A$6:F25))</f>
      </c>
      <c r="G25" s="38">
        <f>INDEX('Resumo Dados'!$A:$XFD,2+4*ROWS(I$6:$I25),COLUMNS($A$6:G25))</f>
        <v>0</v>
      </c>
      <c r="H25" s="45" t="e">
        <f>INDEX('Resumo Dados'!$A:$XFD,2+4*ROWS($I$6:I25)+COLUMNS($H$6:H25),14)</f>
        <v>#VALUE!</v>
      </c>
      <c r="I25" s="45" t="e">
        <f>INDEX('Resumo Dados'!$A:$XFD,2+4*ROWS($I$6:J25)+2,14)*(1-((1-O25)*ABS((INDEX('Resumo Dados'!$A:$XFD,2+4*ROWS($I$6:J25)+2,15)-12)))/100)</f>
        <v>#VALUE!</v>
      </c>
      <c r="J25" s="45" t="e">
        <f>INDEX('Resumo Dados'!$A:$XFD,2+4*ROWS($I$6:K25)+COLUMNS($H$6:J25),14)</f>
        <v>#VALUE!</v>
      </c>
      <c r="K25" s="39">
        <f>(INDEX('Resumo Dados'!$A:$XFD,3+4*ROWS($K$6:K25),8+COLUMNS($K$6:K25))-INDEX('Resumo Dados'!$A:$XFD,3+4*ROWS($K$6:K25)+2,8+COLUMNS($K$6:K25)))/INDEX('Resumo Dados'!$A:$XFD,3+4*ROWS($K$6:K25)+2,8+COLUMNS($K$6:K25))*100</f>
        <v>0</v>
      </c>
      <c r="L25" s="39">
        <f>(INDEX('Resumo Dados'!$A:$XFD,3+4*ROWS($K$6:L25),8+COLUMNS($K$6:L25))-INDEX('Resumo Dados'!$A:$XFD,3+4*ROWS($K$6:L25)+2,8+COLUMNS($K$6:L25)))/INDEX('Resumo Dados'!$A:$XFD,3+4*ROWS($K$6:L25)+2,8+COLUMNS($K$6:L25))*100</f>
        <v>0</v>
      </c>
      <c r="M25" s="39">
        <f>(INDEX('Resumo Dados'!$A:$XFD,3+4*ROWS($K$6:M25),8+COLUMNS($K$6:M25))-INDEX('Resumo Dados'!$A:$XFD,3+4*ROWS($K$6:M25)+2,8+COLUMNS($K$6:M25)))/INDEX('Resumo Dados'!$A:$XFD,3+4*ROWS($K$6:M25)+2,8+COLUMNS($K$6:M25))*100</f>
        <v>0</v>
      </c>
      <c r="N25" s="39">
        <f>(INDEX('Resumo Dados'!$A:$XFD,3+4*ROWS($K$6:N25),8+COLUMNS($K$6:N25))-INDEX('Resumo Dados'!$A:$XFD,3+4*ROWS($K$6:N25)+2,8+COLUMNS($K$6:N25)))/INDEX('Resumo Dados'!$A:$XFD,3+4*ROWS($K$6:N25)+2,8+COLUMNS($K$6:N25))*100</f>
        <v>0</v>
      </c>
      <c r="O25" s="39" t="e">
        <f>(INDEX('Resumo Dados'!$A:$XFD,3+4*ROWS($K$6:N25)+1,8+COLUMNS($K$6:N25))-INDEX('Resumo Dados'!$A:$XFD,3+4*ROWS($K$6:N25)+2,8+COLUMNS($K$6:N25)))/INDEX('Resumo Dados'!$A:$XFD,3+4*ROWS($K$6:N25)+2,8+COLUMNS($K$6:N25))*100/INDEX('Resumo Dados'!$A:$XFD,3+4*ROWS($K$6:O25)+1,15)</f>
        <v>#VALUE!</v>
      </c>
      <c r="P25" s="40" t="e">
        <f t="shared" si="2"/>
        <v>#DIV/0!</v>
      </c>
      <c r="Q25" s="39" t="e">
        <f t="shared" si="3"/>
        <v>#VALUE!</v>
      </c>
    </row>
    <row r="26" spans="1:17" ht="16.5" customHeight="1">
      <c r="A26" s="37">
        <f>INDEX('Resumo Dados'!$A:$XFD,2+4*ROWS(B$6:$I26),COLUMNS($A$6:A26))</f>
      </c>
      <c r="B26" s="37">
        <f>INDEX('Resumo Dados'!$A:$XFD,2+4*ROWS(C$6:$I26),COLUMNS($A$6:B26))</f>
      </c>
      <c r="C26" s="37">
        <f>INDEX('Resumo Dados'!$A:$XFD,2+4*ROWS(D$6:$I26),COLUMNS($A$6:C26))</f>
      </c>
      <c r="D26" s="38">
        <f>INDEX('Resumo Dados'!$A:$XFD,2+4*ROWS(E$6:$I26),COLUMNS($A$6:D26))</f>
      </c>
      <c r="E26" s="37">
        <f>INDEX('Resumo Dados'!$A:$XFD,2+4*ROWS(F$6:$I26),COLUMNS($A$6:E26))</f>
      </c>
      <c r="F26" s="38">
        <f>INDEX('Resumo Dados'!$A:$XFD,2+4*ROWS(H$6:$I26),COLUMNS($A$6:F26))</f>
      </c>
      <c r="G26" s="38">
        <f>INDEX('Resumo Dados'!$A:$XFD,2+4*ROWS(I$6:$I26),COLUMNS($A$6:G26))</f>
        <v>0</v>
      </c>
      <c r="H26" s="45" t="e">
        <f>INDEX('Resumo Dados'!$A:$XFD,2+4*ROWS($I$6:I26)+COLUMNS($H$6:H26),14)</f>
        <v>#VALUE!</v>
      </c>
      <c r="I26" s="45" t="e">
        <f>INDEX('Resumo Dados'!$A:$XFD,2+4*ROWS($I$6:J26)+2,14)*(1-((1-O26)*ABS((INDEX('Resumo Dados'!$A:$XFD,2+4*ROWS($I$6:J26)+2,15)-12)))/100)</f>
        <v>#VALUE!</v>
      </c>
      <c r="J26" s="45" t="e">
        <f>INDEX('Resumo Dados'!$A:$XFD,2+4*ROWS($I$6:K26)+COLUMNS($H$6:J26),14)</f>
        <v>#VALUE!</v>
      </c>
      <c r="K26" s="39">
        <f>(INDEX('Resumo Dados'!$A:$XFD,3+4*ROWS($K$6:K26),8+COLUMNS($K$6:K26))-INDEX('Resumo Dados'!$A:$XFD,3+4*ROWS($K$6:K26)+2,8+COLUMNS($K$6:K26)))/INDEX('Resumo Dados'!$A:$XFD,3+4*ROWS($K$6:K26)+2,8+COLUMNS($K$6:K26))*100</f>
        <v>0</v>
      </c>
      <c r="L26" s="39">
        <f>(INDEX('Resumo Dados'!$A:$XFD,3+4*ROWS($K$6:L26),8+COLUMNS($K$6:L26))-INDEX('Resumo Dados'!$A:$XFD,3+4*ROWS($K$6:L26)+2,8+COLUMNS($K$6:L26)))/INDEX('Resumo Dados'!$A:$XFD,3+4*ROWS($K$6:L26)+2,8+COLUMNS($K$6:L26))*100</f>
        <v>0</v>
      </c>
      <c r="M26" s="39">
        <f>(INDEX('Resumo Dados'!$A:$XFD,3+4*ROWS($K$6:M26),8+COLUMNS($K$6:M26))-INDEX('Resumo Dados'!$A:$XFD,3+4*ROWS($K$6:M26)+2,8+COLUMNS($K$6:M26)))/INDEX('Resumo Dados'!$A:$XFD,3+4*ROWS($K$6:M26)+2,8+COLUMNS($K$6:M26))*100</f>
        <v>0</v>
      </c>
      <c r="N26" s="39">
        <f>(INDEX('Resumo Dados'!$A:$XFD,3+4*ROWS($K$6:N26),8+COLUMNS($K$6:N26))-INDEX('Resumo Dados'!$A:$XFD,3+4*ROWS($K$6:N26)+2,8+COLUMNS($K$6:N26)))/INDEX('Resumo Dados'!$A:$XFD,3+4*ROWS($K$6:N26)+2,8+COLUMNS($K$6:N26))*100</f>
        <v>0</v>
      </c>
      <c r="O26" s="39" t="e">
        <f>(INDEX('Resumo Dados'!$A:$XFD,3+4*ROWS($K$6:N26)+1,8+COLUMNS($K$6:N26))-INDEX('Resumo Dados'!$A:$XFD,3+4*ROWS($K$6:N26)+2,8+COLUMNS($K$6:N26)))/INDEX('Resumo Dados'!$A:$XFD,3+4*ROWS($K$6:N26)+2,8+COLUMNS($K$6:N26))*100/INDEX('Resumo Dados'!$A:$XFD,3+4*ROWS($K$6:O26)+1,15)</f>
        <v>#VALUE!</v>
      </c>
      <c r="P26" s="40" t="e">
        <f t="shared" si="2"/>
        <v>#DIV/0!</v>
      </c>
      <c r="Q26" s="39" t="e">
        <f t="shared" si="3"/>
        <v>#VALUE!</v>
      </c>
    </row>
    <row r="27" spans="1:17" ht="16.5" customHeight="1">
      <c r="A27" s="37">
        <f>INDEX('Resumo Dados'!$A:$XFD,2+4*ROWS(B$6:$I27),COLUMNS($A$6:A27))</f>
      </c>
      <c r="B27" s="37">
        <f>INDEX('Resumo Dados'!$A:$XFD,2+4*ROWS(C$6:$I27),COLUMNS($A$6:B27))</f>
      </c>
      <c r="C27" s="37">
        <f>INDEX('Resumo Dados'!$A:$XFD,2+4*ROWS(D$6:$I27),COLUMNS($A$6:C27))</f>
      </c>
      <c r="D27" s="38">
        <f>INDEX('Resumo Dados'!$A:$XFD,2+4*ROWS(E$6:$I27),COLUMNS($A$6:D27))</f>
      </c>
      <c r="E27" s="37">
        <f>INDEX('Resumo Dados'!$A:$XFD,2+4*ROWS(F$6:$I27),COLUMNS($A$6:E27))</f>
      </c>
      <c r="F27" s="38">
        <f>INDEX('Resumo Dados'!$A:$XFD,2+4*ROWS(H$6:$I27),COLUMNS($A$6:F27))</f>
      </c>
      <c r="G27" s="38">
        <f>INDEX('Resumo Dados'!$A:$XFD,2+4*ROWS(I$6:$I27),COLUMNS($A$6:G27))</f>
        <v>0</v>
      </c>
      <c r="H27" s="45" t="e">
        <f>INDEX('Resumo Dados'!$A:$XFD,2+4*ROWS($I$6:I27)+COLUMNS($H$6:H27),14)</f>
        <v>#VALUE!</v>
      </c>
      <c r="I27" s="45" t="e">
        <f>INDEX('Resumo Dados'!$A:$XFD,2+4*ROWS($I$6:J27)+2,14)*(1-((1-O27)*ABS((INDEX('Resumo Dados'!$A:$XFD,2+4*ROWS($I$6:J27)+2,15)-12)))/100)</f>
        <v>#VALUE!</v>
      </c>
      <c r="J27" s="45" t="e">
        <f>INDEX('Resumo Dados'!$A:$XFD,2+4*ROWS($I$6:K27)+COLUMNS($H$6:J27),14)</f>
        <v>#VALUE!</v>
      </c>
      <c r="K27" s="39">
        <f>(INDEX('Resumo Dados'!$A:$XFD,3+4*ROWS($K$6:K27),8+COLUMNS($K$6:K27))-INDEX('Resumo Dados'!$A:$XFD,3+4*ROWS($K$6:K27)+2,8+COLUMNS($K$6:K27)))/INDEX('Resumo Dados'!$A:$XFD,3+4*ROWS($K$6:K27)+2,8+COLUMNS($K$6:K27))*100</f>
        <v>0</v>
      </c>
      <c r="L27" s="39">
        <f>(INDEX('Resumo Dados'!$A:$XFD,3+4*ROWS($K$6:L27),8+COLUMNS($K$6:L27))-INDEX('Resumo Dados'!$A:$XFD,3+4*ROWS($K$6:L27)+2,8+COLUMNS($K$6:L27)))/INDEX('Resumo Dados'!$A:$XFD,3+4*ROWS($K$6:L27)+2,8+COLUMNS($K$6:L27))*100</f>
        <v>0</v>
      </c>
      <c r="M27" s="39">
        <f>(INDEX('Resumo Dados'!$A:$XFD,3+4*ROWS($K$6:M27),8+COLUMNS($K$6:M27))-INDEX('Resumo Dados'!$A:$XFD,3+4*ROWS($K$6:M27)+2,8+COLUMNS($K$6:M27)))/INDEX('Resumo Dados'!$A:$XFD,3+4*ROWS($K$6:M27)+2,8+COLUMNS($K$6:M27))*100</f>
        <v>0</v>
      </c>
      <c r="N27" s="39">
        <f>(INDEX('Resumo Dados'!$A:$XFD,3+4*ROWS($K$6:N27),8+COLUMNS($K$6:N27))-INDEX('Resumo Dados'!$A:$XFD,3+4*ROWS($K$6:N27)+2,8+COLUMNS($K$6:N27)))/INDEX('Resumo Dados'!$A:$XFD,3+4*ROWS($K$6:N27)+2,8+COLUMNS($K$6:N27))*100</f>
        <v>0</v>
      </c>
      <c r="O27" s="39" t="e">
        <f>(INDEX('Resumo Dados'!$A:$XFD,3+4*ROWS($K$6:N27)+1,8+COLUMNS($K$6:N27))-INDEX('Resumo Dados'!$A:$XFD,3+4*ROWS($K$6:N27)+2,8+COLUMNS($K$6:N27)))/INDEX('Resumo Dados'!$A:$XFD,3+4*ROWS($K$6:N27)+2,8+COLUMNS($K$6:N27))*100/INDEX('Resumo Dados'!$A:$XFD,3+4*ROWS($K$6:O27)+1,15)</f>
        <v>#VALUE!</v>
      </c>
      <c r="P27" s="40" t="e">
        <f t="shared" si="2"/>
        <v>#DIV/0!</v>
      </c>
      <c r="Q27" s="39" t="e">
        <f t="shared" si="3"/>
        <v>#VALUE!</v>
      </c>
    </row>
    <row r="28" spans="1:17" ht="16.5" customHeight="1">
      <c r="A28" s="37">
        <f>INDEX('Resumo Dados'!$A:$XFD,2+4*ROWS(B$6:$I28),COLUMNS($A$6:A28))</f>
      </c>
      <c r="B28" s="37">
        <f>INDEX('Resumo Dados'!$A:$XFD,2+4*ROWS(C$6:$I28),COLUMNS($A$6:B28))</f>
      </c>
      <c r="C28" s="37">
        <f>INDEX('Resumo Dados'!$A:$XFD,2+4*ROWS(D$6:$I28),COLUMNS($A$6:C28))</f>
      </c>
      <c r="D28" s="38">
        <f>INDEX('Resumo Dados'!$A:$XFD,2+4*ROWS(E$6:$I28),COLUMNS($A$6:D28))</f>
      </c>
      <c r="E28" s="37">
        <f>INDEX('Resumo Dados'!$A:$XFD,2+4*ROWS(F$6:$I28),COLUMNS($A$6:E28))</f>
      </c>
      <c r="F28" s="38">
        <f>INDEX('Resumo Dados'!$A:$XFD,2+4*ROWS(H$6:$I28),COLUMNS($A$6:F28))</f>
      </c>
      <c r="G28" s="38">
        <f>INDEX('Resumo Dados'!$A:$XFD,2+4*ROWS(I$6:$I28),COLUMNS($A$6:G28))</f>
        <v>0</v>
      </c>
      <c r="H28" s="45" t="e">
        <f>INDEX('Resumo Dados'!$A:$XFD,2+4*ROWS($I$6:I28)+COLUMNS($H$6:H28),14)</f>
        <v>#VALUE!</v>
      </c>
      <c r="I28" s="45" t="e">
        <f>INDEX('Resumo Dados'!$A:$XFD,2+4*ROWS($I$6:J28)+2,14)*(1-((1-O28)*ABS((INDEX('Resumo Dados'!$A:$XFD,2+4*ROWS($I$6:J28)+2,15)-12)))/100)</f>
        <v>#VALUE!</v>
      </c>
      <c r="J28" s="45" t="e">
        <f>INDEX('Resumo Dados'!$A:$XFD,2+4*ROWS($I$6:K28)+COLUMNS($H$6:J28),14)</f>
        <v>#VALUE!</v>
      </c>
      <c r="K28" s="39">
        <f>(INDEX('Resumo Dados'!$A:$XFD,3+4*ROWS($K$6:K28),8+COLUMNS($K$6:K28))-INDEX('Resumo Dados'!$A:$XFD,3+4*ROWS($K$6:K28)+2,8+COLUMNS($K$6:K28)))/INDEX('Resumo Dados'!$A:$XFD,3+4*ROWS($K$6:K28)+2,8+COLUMNS($K$6:K28))*100</f>
        <v>0</v>
      </c>
      <c r="L28" s="39">
        <f>(INDEX('Resumo Dados'!$A:$XFD,3+4*ROWS($K$6:L28),8+COLUMNS($K$6:L28))-INDEX('Resumo Dados'!$A:$XFD,3+4*ROWS($K$6:L28)+2,8+COLUMNS($K$6:L28)))/INDEX('Resumo Dados'!$A:$XFD,3+4*ROWS($K$6:L28)+2,8+COLUMNS($K$6:L28))*100</f>
        <v>0</v>
      </c>
      <c r="M28" s="39">
        <f>(INDEX('Resumo Dados'!$A:$XFD,3+4*ROWS($K$6:M28),8+COLUMNS($K$6:M28))-INDEX('Resumo Dados'!$A:$XFD,3+4*ROWS($K$6:M28)+2,8+COLUMNS($K$6:M28)))/INDEX('Resumo Dados'!$A:$XFD,3+4*ROWS($K$6:M28)+2,8+COLUMNS($K$6:M28))*100</f>
        <v>0</v>
      </c>
      <c r="N28" s="39">
        <f>(INDEX('Resumo Dados'!$A:$XFD,3+4*ROWS($K$6:N28),8+COLUMNS($K$6:N28))-INDEX('Resumo Dados'!$A:$XFD,3+4*ROWS($K$6:N28)+2,8+COLUMNS($K$6:N28)))/INDEX('Resumo Dados'!$A:$XFD,3+4*ROWS($K$6:N28)+2,8+COLUMNS($K$6:N28))*100</f>
        <v>0</v>
      </c>
      <c r="O28" s="39" t="e">
        <f>(INDEX('Resumo Dados'!$A:$XFD,3+4*ROWS($K$6:N28)+1,8+COLUMNS($K$6:N28))-INDEX('Resumo Dados'!$A:$XFD,3+4*ROWS($K$6:N28)+2,8+COLUMNS($K$6:N28)))/INDEX('Resumo Dados'!$A:$XFD,3+4*ROWS($K$6:N28)+2,8+COLUMNS($K$6:N28))*100/INDEX('Resumo Dados'!$A:$XFD,3+4*ROWS($K$6:O28)+1,15)</f>
        <v>#VALUE!</v>
      </c>
      <c r="P28" s="40" t="e">
        <f t="shared" si="2"/>
        <v>#DIV/0!</v>
      </c>
      <c r="Q28" s="39" t="e">
        <f t="shared" si="3"/>
        <v>#VALUE!</v>
      </c>
    </row>
    <row r="29" spans="1:17" ht="16.5" customHeight="1">
      <c r="A29" s="37">
        <f>INDEX('Resumo Dados'!$A:$XFD,2+4*ROWS(B$6:$I29),COLUMNS($A$6:A29))</f>
      </c>
      <c r="B29" s="37">
        <f>INDEX('Resumo Dados'!$A:$XFD,2+4*ROWS(C$6:$I29),COLUMNS($A$6:B29))</f>
      </c>
      <c r="C29" s="37">
        <f>INDEX('Resumo Dados'!$A:$XFD,2+4*ROWS(D$6:$I29),COLUMNS($A$6:C29))</f>
      </c>
      <c r="D29" s="38">
        <f>INDEX('Resumo Dados'!$A:$XFD,2+4*ROWS(E$6:$I29),COLUMNS($A$6:D29))</f>
      </c>
      <c r="E29" s="37">
        <f>INDEX('Resumo Dados'!$A:$XFD,2+4*ROWS(F$6:$I29),COLUMNS($A$6:E29))</f>
      </c>
      <c r="F29" s="38">
        <f>INDEX('Resumo Dados'!$A:$XFD,2+4*ROWS(H$6:$I29),COLUMNS($A$6:F29))</f>
      </c>
      <c r="G29" s="38">
        <f>INDEX('Resumo Dados'!$A:$XFD,2+4*ROWS(I$6:$I29),COLUMNS($A$6:G29))</f>
        <v>0</v>
      </c>
      <c r="H29" s="45" t="e">
        <f>INDEX('Resumo Dados'!$A:$XFD,2+4*ROWS($I$6:I29)+COLUMNS($H$6:H29),14)</f>
        <v>#VALUE!</v>
      </c>
      <c r="I29" s="45" t="e">
        <f>INDEX('Resumo Dados'!$A:$XFD,2+4*ROWS($I$6:J29)+2,14)*(1-((1-O29)*ABS((INDEX('Resumo Dados'!$A:$XFD,2+4*ROWS($I$6:J29)+2,15)-12)))/100)</f>
        <v>#VALUE!</v>
      </c>
      <c r="J29" s="45" t="e">
        <f>INDEX('Resumo Dados'!$A:$XFD,2+4*ROWS($I$6:K29)+COLUMNS($H$6:J29),14)</f>
        <v>#VALUE!</v>
      </c>
      <c r="K29" s="39">
        <f>(INDEX('Resumo Dados'!$A:$XFD,3+4*ROWS($K$6:K29),8+COLUMNS($K$6:K29))-INDEX('Resumo Dados'!$A:$XFD,3+4*ROWS($K$6:K29)+2,8+COLUMNS($K$6:K29)))/INDEX('Resumo Dados'!$A:$XFD,3+4*ROWS($K$6:K29)+2,8+COLUMNS($K$6:K29))*100</f>
        <v>0</v>
      </c>
      <c r="L29" s="39">
        <f>(INDEX('Resumo Dados'!$A:$XFD,3+4*ROWS($K$6:L29),8+COLUMNS($K$6:L29))-INDEX('Resumo Dados'!$A:$XFD,3+4*ROWS($K$6:L29)+2,8+COLUMNS($K$6:L29)))/INDEX('Resumo Dados'!$A:$XFD,3+4*ROWS($K$6:L29)+2,8+COLUMNS($K$6:L29))*100</f>
        <v>0</v>
      </c>
      <c r="M29" s="39">
        <f>(INDEX('Resumo Dados'!$A:$XFD,3+4*ROWS($K$6:M29),8+COLUMNS($K$6:M29))-INDEX('Resumo Dados'!$A:$XFD,3+4*ROWS($K$6:M29)+2,8+COLUMNS($K$6:M29)))/INDEX('Resumo Dados'!$A:$XFD,3+4*ROWS($K$6:M29)+2,8+COLUMNS($K$6:M29))*100</f>
        <v>0</v>
      </c>
      <c r="N29" s="39">
        <f>(INDEX('Resumo Dados'!$A:$XFD,3+4*ROWS($K$6:N29),8+COLUMNS($K$6:N29))-INDEX('Resumo Dados'!$A:$XFD,3+4*ROWS($K$6:N29)+2,8+COLUMNS($K$6:N29)))/INDEX('Resumo Dados'!$A:$XFD,3+4*ROWS($K$6:N29)+2,8+COLUMNS($K$6:N29))*100</f>
        <v>0</v>
      </c>
      <c r="O29" s="39" t="e">
        <f>(INDEX('Resumo Dados'!$A:$XFD,3+4*ROWS($K$6:N29)+1,8+COLUMNS($K$6:N29))-INDEX('Resumo Dados'!$A:$XFD,3+4*ROWS($K$6:N29)+2,8+COLUMNS($K$6:N29)))/INDEX('Resumo Dados'!$A:$XFD,3+4*ROWS($K$6:N29)+2,8+COLUMNS($K$6:N29))*100/INDEX('Resumo Dados'!$A:$XFD,3+4*ROWS($K$6:O29)+1,15)</f>
        <v>#VALUE!</v>
      </c>
      <c r="P29" s="40" t="e">
        <f t="shared" si="2"/>
        <v>#DIV/0!</v>
      </c>
      <c r="Q29" s="39" t="e">
        <f t="shared" si="3"/>
        <v>#VALUE!</v>
      </c>
    </row>
    <row r="30" spans="1:17" ht="16.5" customHeight="1">
      <c r="A30" s="37">
        <f>INDEX('Resumo Dados'!$A:$XFD,2+4*ROWS(B$6:$I30),COLUMNS($A$6:A30))</f>
      </c>
      <c r="B30" s="37">
        <f>INDEX('Resumo Dados'!$A:$XFD,2+4*ROWS(C$6:$I30),COLUMNS($A$6:B30))</f>
      </c>
      <c r="C30" s="37">
        <f>INDEX('Resumo Dados'!$A:$XFD,2+4*ROWS(D$6:$I30),COLUMNS($A$6:C30))</f>
      </c>
      <c r="D30" s="38">
        <f>INDEX('Resumo Dados'!$A:$XFD,2+4*ROWS(E$6:$I30),COLUMNS($A$6:D30))</f>
      </c>
      <c r="E30" s="37">
        <f>INDEX('Resumo Dados'!$A:$XFD,2+4*ROWS(F$6:$I30),COLUMNS($A$6:E30))</f>
      </c>
      <c r="F30" s="38">
        <f>INDEX('Resumo Dados'!$A:$XFD,2+4*ROWS(H$6:$I30),COLUMNS($A$6:F30))</f>
      </c>
      <c r="G30" s="38">
        <f>INDEX('Resumo Dados'!$A:$XFD,2+4*ROWS(I$6:$I30),COLUMNS($A$6:G30))</f>
        <v>0</v>
      </c>
      <c r="H30" s="45" t="e">
        <f>INDEX('Resumo Dados'!$A:$XFD,2+4*ROWS($I$6:I30)+COLUMNS($H$6:H30),14)</f>
        <v>#VALUE!</v>
      </c>
      <c r="I30" s="45" t="e">
        <f>INDEX('Resumo Dados'!$A:$XFD,2+4*ROWS($I$6:J30)+2,14)*(1-((1-O30)*ABS((INDEX('Resumo Dados'!$A:$XFD,2+4*ROWS($I$6:J30)+2,15)-12)))/100)</f>
        <v>#VALUE!</v>
      </c>
      <c r="J30" s="45" t="e">
        <f>INDEX('Resumo Dados'!$A:$XFD,2+4*ROWS($I$6:K30)+COLUMNS($H$6:J30),14)</f>
        <v>#VALUE!</v>
      </c>
      <c r="K30" s="39">
        <f>(INDEX('Resumo Dados'!$A:$XFD,3+4*ROWS($K$6:K30),8+COLUMNS($K$6:K30))-INDEX('Resumo Dados'!$A:$XFD,3+4*ROWS($K$6:K30)+2,8+COLUMNS($K$6:K30)))/INDEX('Resumo Dados'!$A:$XFD,3+4*ROWS($K$6:K30)+2,8+COLUMNS($K$6:K30))*100</f>
        <v>0</v>
      </c>
      <c r="L30" s="39">
        <f>(INDEX('Resumo Dados'!$A:$XFD,3+4*ROWS($K$6:L30),8+COLUMNS($K$6:L30))-INDEX('Resumo Dados'!$A:$XFD,3+4*ROWS($K$6:L30)+2,8+COLUMNS($K$6:L30)))/INDEX('Resumo Dados'!$A:$XFD,3+4*ROWS($K$6:L30)+2,8+COLUMNS($K$6:L30))*100</f>
        <v>0</v>
      </c>
      <c r="M30" s="39">
        <f>(INDEX('Resumo Dados'!$A:$XFD,3+4*ROWS($K$6:M30),8+COLUMNS($K$6:M30))-INDEX('Resumo Dados'!$A:$XFD,3+4*ROWS($K$6:M30)+2,8+COLUMNS($K$6:M30)))/INDEX('Resumo Dados'!$A:$XFD,3+4*ROWS($K$6:M30)+2,8+COLUMNS($K$6:M30))*100</f>
        <v>0</v>
      </c>
      <c r="N30" s="39">
        <f>(INDEX('Resumo Dados'!$A:$XFD,3+4*ROWS($K$6:N30),8+COLUMNS($K$6:N30))-INDEX('Resumo Dados'!$A:$XFD,3+4*ROWS($K$6:N30)+2,8+COLUMNS($K$6:N30)))/INDEX('Resumo Dados'!$A:$XFD,3+4*ROWS($K$6:N30)+2,8+COLUMNS($K$6:N30))*100</f>
        <v>0</v>
      </c>
      <c r="O30" s="39" t="e">
        <f>(INDEX('Resumo Dados'!$A:$XFD,3+4*ROWS($K$6:N30)+1,8+COLUMNS($K$6:N30))-INDEX('Resumo Dados'!$A:$XFD,3+4*ROWS($K$6:N30)+2,8+COLUMNS($K$6:N30)))/INDEX('Resumo Dados'!$A:$XFD,3+4*ROWS($K$6:N30)+2,8+COLUMNS($K$6:N30))*100/INDEX('Resumo Dados'!$A:$XFD,3+4*ROWS($K$6:O30)+1,15)</f>
        <v>#VALUE!</v>
      </c>
      <c r="P30" s="40" t="e">
        <f t="shared" si="2"/>
        <v>#DIV/0!</v>
      </c>
      <c r="Q30" s="39" t="e">
        <f t="shared" si="3"/>
        <v>#VALUE!</v>
      </c>
    </row>
    <row r="31" spans="1:17" ht="16.5" customHeight="1">
      <c r="A31" s="37">
        <f>INDEX('Resumo Dados'!$A:$XFD,2+4*ROWS(B$6:$I31),COLUMNS($A$6:A31))</f>
      </c>
      <c r="B31" s="37">
        <f>INDEX('Resumo Dados'!$A:$XFD,2+4*ROWS(C$6:$I31),COLUMNS($A$6:B31))</f>
      </c>
      <c r="C31" s="37">
        <f>INDEX('Resumo Dados'!$A:$XFD,2+4*ROWS(D$6:$I31),COLUMNS($A$6:C31))</f>
      </c>
      <c r="D31" s="38">
        <f>INDEX('Resumo Dados'!$A:$XFD,2+4*ROWS(E$6:$I31),COLUMNS($A$6:D31))</f>
      </c>
      <c r="E31" s="37">
        <f>INDEX('Resumo Dados'!$A:$XFD,2+4*ROWS(F$6:$I31),COLUMNS($A$6:E31))</f>
      </c>
      <c r="F31" s="38">
        <f>INDEX('Resumo Dados'!$A:$XFD,2+4*ROWS(H$6:$I31),COLUMNS($A$6:F31))</f>
      </c>
      <c r="G31" s="38">
        <f>INDEX('Resumo Dados'!$A:$XFD,2+4*ROWS(I$6:$I31),COLUMNS($A$6:G31))</f>
        <v>0</v>
      </c>
      <c r="H31" s="45" t="e">
        <f>INDEX('Resumo Dados'!$A:$XFD,2+4*ROWS($I$6:I31)+COLUMNS($H$6:H31),14)</f>
        <v>#VALUE!</v>
      </c>
      <c r="I31" s="45" t="e">
        <f>INDEX('Resumo Dados'!$A:$XFD,2+4*ROWS($I$6:J31)+2,14)*(1-((1-O31)*ABS((INDEX('Resumo Dados'!$A:$XFD,2+4*ROWS($I$6:J31)+2,15)-12)))/100)</f>
        <v>#VALUE!</v>
      </c>
      <c r="J31" s="45" t="e">
        <f>INDEX('Resumo Dados'!$A:$XFD,2+4*ROWS($I$6:K31)+COLUMNS($H$6:J31),14)</f>
        <v>#VALUE!</v>
      </c>
      <c r="K31" s="39">
        <f>(INDEX('Resumo Dados'!$A:$XFD,3+4*ROWS($K$6:K31),8+COLUMNS($K$6:K31))-INDEX('Resumo Dados'!$A:$XFD,3+4*ROWS($K$6:K31)+2,8+COLUMNS($K$6:K31)))/INDEX('Resumo Dados'!$A:$XFD,3+4*ROWS($K$6:K31)+2,8+COLUMNS($K$6:K31))*100</f>
        <v>0</v>
      </c>
      <c r="L31" s="39">
        <f>(INDEX('Resumo Dados'!$A:$XFD,3+4*ROWS($K$6:L31),8+COLUMNS($K$6:L31))-INDEX('Resumo Dados'!$A:$XFD,3+4*ROWS($K$6:L31)+2,8+COLUMNS($K$6:L31)))/INDEX('Resumo Dados'!$A:$XFD,3+4*ROWS($K$6:L31)+2,8+COLUMNS($K$6:L31))*100</f>
        <v>0</v>
      </c>
      <c r="M31" s="39">
        <f>(INDEX('Resumo Dados'!$A:$XFD,3+4*ROWS($K$6:M31),8+COLUMNS($K$6:M31))-INDEX('Resumo Dados'!$A:$XFD,3+4*ROWS($K$6:M31)+2,8+COLUMNS($K$6:M31)))/INDEX('Resumo Dados'!$A:$XFD,3+4*ROWS($K$6:M31)+2,8+COLUMNS($K$6:M31))*100</f>
        <v>0</v>
      </c>
      <c r="N31" s="39">
        <f>(INDEX('Resumo Dados'!$A:$XFD,3+4*ROWS($K$6:N31),8+COLUMNS($K$6:N31))-INDEX('Resumo Dados'!$A:$XFD,3+4*ROWS($K$6:N31)+2,8+COLUMNS($K$6:N31)))/INDEX('Resumo Dados'!$A:$XFD,3+4*ROWS($K$6:N31)+2,8+COLUMNS($K$6:N31))*100</f>
        <v>0</v>
      </c>
      <c r="O31" s="39" t="e">
        <f>(INDEX('Resumo Dados'!$A:$XFD,3+4*ROWS($K$6:N31)+1,8+COLUMNS($K$6:N31))-INDEX('Resumo Dados'!$A:$XFD,3+4*ROWS($K$6:N31)+2,8+COLUMNS($K$6:N31)))/INDEX('Resumo Dados'!$A:$XFD,3+4*ROWS($K$6:N31)+2,8+COLUMNS($K$6:N31))*100/INDEX('Resumo Dados'!$A:$XFD,3+4*ROWS($K$6:O31)+1,15)</f>
        <v>#VALUE!</v>
      </c>
      <c r="P31" s="40" t="e">
        <f t="shared" si="2"/>
        <v>#DIV/0!</v>
      </c>
      <c r="Q31" s="39" t="e">
        <f t="shared" si="3"/>
        <v>#VALUE!</v>
      </c>
    </row>
    <row r="32" spans="1:17" ht="16.5" customHeight="1">
      <c r="A32" s="37">
        <f>INDEX('Resumo Dados'!$A:$XFD,2+4*ROWS(B$6:$I32),COLUMNS($A$6:A32))</f>
      </c>
      <c r="B32" s="37">
        <f>INDEX('Resumo Dados'!$A:$XFD,2+4*ROWS(C$6:$I32),COLUMNS($A$6:B32))</f>
      </c>
      <c r="C32" s="37">
        <f>INDEX('Resumo Dados'!$A:$XFD,2+4*ROWS(D$6:$I32),COLUMNS($A$6:C32))</f>
      </c>
      <c r="D32" s="38">
        <f>INDEX('Resumo Dados'!$A:$XFD,2+4*ROWS(E$6:$I32),COLUMNS($A$6:D32))</f>
      </c>
      <c r="E32" s="37">
        <f>INDEX('Resumo Dados'!$A:$XFD,2+4*ROWS(F$6:$I32),COLUMNS($A$6:E32))</f>
      </c>
      <c r="F32" s="38">
        <f>INDEX('Resumo Dados'!$A:$XFD,2+4*ROWS(H$6:$I32),COLUMNS($A$6:F32))</f>
      </c>
      <c r="G32" s="38">
        <f>INDEX('Resumo Dados'!$A:$XFD,2+4*ROWS(I$6:$I32),COLUMNS($A$6:G32))</f>
        <v>0</v>
      </c>
      <c r="H32" s="45" t="e">
        <f>INDEX('Resumo Dados'!$A:$XFD,2+4*ROWS($I$6:I32)+COLUMNS($H$6:H32),14)</f>
        <v>#VALUE!</v>
      </c>
      <c r="I32" s="45" t="e">
        <f>INDEX('Resumo Dados'!$A:$XFD,2+4*ROWS($I$6:J32)+2,14)*(1-((1-O32)*ABS((INDEX('Resumo Dados'!$A:$XFD,2+4*ROWS($I$6:J32)+2,15)-12)))/100)</f>
        <v>#VALUE!</v>
      </c>
      <c r="J32" s="45" t="e">
        <f>INDEX('Resumo Dados'!$A:$XFD,2+4*ROWS($I$6:K32)+COLUMNS($H$6:J32),14)</f>
        <v>#VALUE!</v>
      </c>
      <c r="K32" s="39">
        <f>(INDEX('Resumo Dados'!$A:$XFD,3+4*ROWS($K$6:K32),8+COLUMNS($K$6:K32))-INDEX('Resumo Dados'!$A:$XFD,3+4*ROWS($K$6:K32)+2,8+COLUMNS($K$6:K32)))/INDEX('Resumo Dados'!$A:$XFD,3+4*ROWS($K$6:K32)+2,8+COLUMNS($K$6:K32))*100</f>
        <v>0</v>
      </c>
      <c r="L32" s="39">
        <f>(INDEX('Resumo Dados'!$A:$XFD,3+4*ROWS($K$6:L32),8+COLUMNS($K$6:L32))-INDEX('Resumo Dados'!$A:$XFD,3+4*ROWS($K$6:L32)+2,8+COLUMNS($K$6:L32)))/INDEX('Resumo Dados'!$A:$XFD,3+4*ROWS($K$6:L32)+2,8+COLUMNS($K$6:L32))*100</f>
        <v>0</v>
      </c>
      <c r="M32" s="39">
        <f>(INDEX('Resumo Dados'!$A:$XFD,3+4*ROWS($K$6:M32),8+COLUMNS($K$6:M32))-INDEX('Resumo Dados'!$A:$XFD,3+4*ROWS($K$6:M32)+2,8+COLUMNS($K$6:M32)))/INDEX('Resumo Dados'!$A:$XFD,3+4*ROWS($K$6:M32)+2,8+COLUMNS($K$6:M32))*100</f>
        <v>0</v>
      </c>
      <c r="N32" s="39">
        <f>(INDEX('Resumo Dados'!$A:$XFD,3+4*ROWS($K$6:N32),8+COLUMNS($K$6:N32))-INDEX('Resumo Dados'!$A:$XFD,3+4*ROWS($K$6:N32)+2,8+COLUMNS($K$6:N32)))/INDEX('Resumo Dados'!$A:$XFD,3+4*ROWS($K$6:N32)+2,8+COLUMNS($K$6:N32))*100</f>
        <v>0</v>
      </c>
      <c r="O32" s="39" t="e">
        <f>(INDEX('Resumo Dados'!$A:$XFD,3+4*ROWS($K$6:N32)+1,8+COLUMNS($K$6:N32))-INDEX('Resumo Dados'!$A:$XFD,3+4*ROWS($K$6:N32)+2,8+COLUMNS($K$6:N32)))/INDEX('Resumo Dados'!$A:$XFD,3+4*ROWS($K$6:N32)+2,8+COLUMNS($K$6:N32))*100/INDEX('Resumo Dados'!$A:$XFD,3+4*ROWS($K$6:O32)+1,15)</f>
        <v>#VALUE!</v>
      </c>
      <c r="P32" s="40" t="e">
        <f t="shared" si="2"/>
        <v>#DIV/0!</v>
      </c>
      <c r="Q32" s="39" t="e">
        <f t="shared" si="3"/>
        <v>#VALUE!</v>
      </c>
    </row>
    <row r="33" spans="1:17" ht="16.5" customHeight="1">
      <c r="A33" s="37">
        <f>INDEX('Resumo Dados'!$A:$XFD,2+4*ROWS(B$6:$I33),COLUMNS($A$6:A33))</f>
      </c>
      <c r="B33" s="37">
        <f>INDEX('Resumo Dados'!$A:$XFD,2+4*ROWS(C$6:$I33),COLUMNS($A$6:B33))</f>
      </c>
      <c r="C33" s="37">
        <f>INDEX('Resumo Dados'!$A:$XFD,2+4*ROWS(D$6:$I33),COLUMNS($A$6:C33))</f>
      </c>
      <c r="D33" s="38">
        <f>INDEX('Resumo Dados'!$A:$XFD,2+4*ROWS(E$6:$I33),COLUMNS($A$6:D33))</f>
      </c>
      <c r="E33" s="37">
        <f>INDEX('Resumo Dados'!$A:$XFD,2+4*ROWS(F$6:$I33),COLUMNS($A$6:E33))</f>
      </c>
      <c r="F33" s="38">
        <f>INDEX('Resumo Dados'!$A:$XFD,2+4*ROWS(H$6:$I33),COLUMNS($A$6:F33))</f>
      </c>
      <c r="G33" s="38">
        <f>INDEX('Resumo Dados'!$A:$XFD,2+4*ROWS(I$6:$I33),COLUMNS($A$6:G33))</f>
        <v>0</v>
      </c>
      <c r="H33" s="45" t="e">
        <f>INDEX('Resumo Dados'!$A:$XFD,2+4*ROWS($I$6:I33)+COLUMNS($H$6:H33),14)</f>
        <v>#VALUE!</v>
      </c>
      <c r="I33" s="45" t="e">
        <f>INDEX('Resumo Dados'!$A:$XFD,2+4*ROWS($I$6:J33)+2,14)*(1-((1-O33)*ABS((INDEX('Resumo Dados'!$A:$XFD,2+4*ROWS($I$6:J33)+2,15)-12)))/100)</f>
        <v>#VALUE!</v>
      </c>
      <c r="J33" s="45" t="e">
        <f>INDEX('Resumo Dados'!$A:$XFD,2+4*ROWS($I$6:K33)+COLUMNS($H$6:J33),14)</f>
        <v>#VALUE!</v>
      </c>
      <c r="K33" s="39">
        <f>(INDEX('Resumo Dados'!$A:$XFD,3+4*ROWS($K$6:K33),8+COLUMNS($K$6:K33))-INDEX('Resumo Dados'!$A:$XFD,3+4*ROWS($K$6:K33)+2,8+COLUMNS($K$6:K33)))/INDEX('Resumo Dados'!$A:$XFD,3+4*ROWS($K$6:K33)+2,8+COLUMNS($K$6:K33))*100</f>
        <v>0</v>
      </c>
      <c r="L33" s="39">
        <f>(INDEX('Resumo Dados'!$A:$XFD,3+4*ROWS($K$6:L33),8+COLUMNS($K$6:L33))-INDEX('Resumo Dados'!$A:$XFD,3+4*ROWS($K$6:L33)+2,8+COLUMNS($K$6:L33)))/INDEX('Resumo Dados'!$A:$XFD,3+4*ROWS($K$6:L33)+2,8+COLUMNS($K$6:L33))*100</f>
        <v>0</v>
      </c>
      <c r="M33" s="39">
        <f>(INDEX('Resumo Dados'!$A:$XFD,3+4*ROWS($K$6:M33),8+COLUMNS($K$6:M33))-INDEX('Resumo Dados'!$A:$XFD,3+4*ROWS($K$6:M33)+2,8+COLUMNS($K$6:M33)))/INDEX('Resumo Dados'!$A:$XFD,3+4*ROWS($K$6:M33)+2,8+COLUMNS($K$6:M33))*100</f>
        <v>0</v>
      </c>
      <c r="N33" s="39">
        <f>(INDEX('Resumo Dados'!$A:$XFD,3+4*ROWS($K$6:N33),8+COLUMNS($K$6:N33))-INDEX('Resumo Dados'!$A:$XFD,3+4*ROWS($K$6:N33)+2,8+COLUMNS($K$6:N33)))/INDEX('Resumo Dados'!$A:$XFD,3+4*ROWS($K$6:N33)+2,8+COLUMNS($K$6:N33))*100</f>
        <v>0</v>
      </c>
      <c r="O33" s="39" t="e">
        <f>(INDEX('Resumo Dados'!$A:$XFD,3+4*ROWS($K$6:N33)+1,8+COLUMNS($K$6:N33))-INDEX('Resumo Dados'!$A:$XFD,3+4*ROWS($K$6:N33)+2,8+COLUMNS($K$6:N33)))/INDEX('Resumo Dados'!$A:$XFD,3+4*ROWS($K$6:N33)+2,8+COLUMNS($K$6:N33))*100/INDEX('Resumo Dados'!$A:$XFD,3+4*ROWS($K$6:O33)+1,15)</f>
        <v>#VALUE!</v>
      </c>
      <c r="P33" s="40" t="e">
        <f t="shared" si="2"/>
        <v>#DIV/0!</v>
      </c>
      <c r="Q33" s="39" t="e">
        <f t="shared" si="3"/>
        <v>#VALUE!</v>
      </c>
    </row>
    <row r="34" spans="1:17" ht="16.5" customHeight="1">
      <c r="A34" s="37">
        <f>INDEX('Resumo Dados'!$A:$XFD,2+4*ROWS(B$6:$I34),COLUMNS($A$6:A34))</f>
      </c>
      <c r="B34" s="37">
        <f>INDEX('Resumo Dados'!$A:$XFD,2+4*ROWS(C$6:$I34),COLUMNS($A$6:B34))</f>
      </c>
      <c r="C34" s="37">
        <f>INDEX('Resumo Dados'!$A:$XFD,2+4*ROWS(D$6:$I34),COLUMNS($A$6:C34))</f>
      </c>
      <c r="D34" s="38">
        <f>INDEX('Resumo Dados'!$A:$XFD,2+4*ROWS(E$6:$I34),COLUMNS($A$6:D34))</f>
      </c>
      <c r="E34" s="37">
        <f>INDEX('Resumo Dados'!$A:$XFD,2+4*ROWS(F$6:$I34),COLUMNS($A$6:E34))</f>
      </c>
      <c r="F34" s="38">
        <f>INDEX('Resumo Dados'!$A:$XFD,2+4*ROWS(H$6:$I34),COLUMNS($A$6:F34))</f>
      </c>
      <c r="G34" s="38">
        <f>INDEX('Resumo Dados'!$A:$XFD,2+4*ROWS(I$6:$I34),COLUMNS($A$6:G34))</f>
        <v>0</v>
      </c>
      <c r="H34" s="45" t="e">
        <f>INDEX('Resumo Dados'!$A:$XFD,2+4*ROWS($I$6:I34)+COLUMNS($H$6:H34),14)</f>
        <v>#VALUE!</v>
      </c>
      <c r="I34" s="45" t="e">
        <f>INDEX('Resumo Dados'!$A:$XFD,2+4*ROWS($I$6:J34)+2,14)*(1-((1-O34)*ABS((INDEX('Resumo Dados'!$A:$XFD,2+4*ROWS($I$6:J34)+2,15)-12)))/100)</f>
        <v>#VALUE!</v>
      </c>
      <c r="J34" s="45" t="e">
        <f>INDEX('Resumo Dados'!$A:$XFD,2+4*ROWS($I$6:K34)+COLUMNS($H$6:J34),14)</f>
        <v>#VALUE!</v>
      </c>
      <c r="K34" s="39">
        <f>(INDEX('Resumo Dados'!$A:$XFD,3+4*ROWS($K$6:K34),8+COLUMNS($K$6:K34))-INDEX('Resumo Dados'!$A:$XFD,3+4*ROWS($K$6:K34)+2,8+COLUMNS($K$6:K34)))/INDEX('Resumo Dados'!$A:$XFD,3+4*ROWS($K$6:K34)+2,8+COLUMNS($K$6:K34))*100</f>
        <v>0</v>
      </c>
      <c r="L34" s="39">
        <f>(INDEX('Resumo Dados'!$A:$XFD,3+4*ROWS($K$6:L34),8+COLUMNS($K$6:L34))-INDEX('Resumo Dados'!$A:$XFD,3+4*ROWS($K$6:L34)+2,8+COLUMNS($K$6:L34)))/INDEX('Resumo Dados'!$A:$XFD,3+4*ROWS($K$6:L34)+2,8+COLUMNS($K$6:L34))*100</f>
        <v>0</v>
      </c>
      <c r="M34" s="39">
        <f>(INDEX('Resumo Dados'!$A:$XFD,3+4*ROWS($K$6:M34),8+COLUMNS($K$6:M34))-INDEX('Resumo Dados'!$A:$XFD,3+4*ROWS($K$6:M34)+2,8+COLUMNS($K$6:M34)))/INDEX('Resumo Dados'!$A:$XFD,3+4*ROWS($K$6:M34)+2,8+COLUMNS($K$6:M34))*100</f>
        <v>0</v>
      </c>
      <c r="N34" s="39">
        <f>(INDEX('Resumo Dados'!$A:$XFD,3+4*ROWS($K$6:N34),8+COLUMNS($K$6:N34))-INDEX('Resumo Dados'!$A:$XFD,3+4*ROWS($K$6:N34)+2,8+COLUMNS($K$6:N34)))/INDEX('Resumo Dados'!$A:$XFD,3+4*ROWS($K$6:N34)+2,8+COLUMNS($K$6:N34))*100</f>
        <v>0</v>
      </c>
      <c r="O34" s="39" t="e">
        <f>(INDEX('Resumo Dados'!$A:$XFD,3+4*ROWS($K$6:N34)+1,8+COLUMNS($K$6:N34))-INDEX('Resumo Dados'!$A:$XFD,3+4*ROWS($K$6:N34)+2,8+COLUMNS($K$6:N34)))/INDEX('Resumo Dados'!$A:$XFD,3+4*ROWS($K$6:N34)+2,8+COLUMNS($K$6:N34))*100/INDEX('Resumo Dados'!$A:$XFD,3+4*ROWS($K$6:O34)+1,15)</f>
        <v>#VALUE!</v>
      </c>
      <c r="P34" s="40" t="e">
        <f t="shared" si="2"/>
        <v>#DIV/0!</v>
      </c>
      <c r="Q34" s="39" t="e">
        <f t="shared" si="3"/>
        <v>#VALUE!</v>
      </c>
    </row>
    <row r="35" spans="1:17" ht="16.5" customHeight="1">
      <c r="A35" s="37">
        <f>INDEX('Resumo Dados'!$A:$XFD,2+4*ROWS(B$6:$I35),COLUMNS($A$6:A35))</f>
      </c>
      <c r="B35" s="37">
        <f>INDEX('Resumo Dados'!$A:$XFD,2+4*ROWS(C$6:$I35),COLUMNS($A$6:B35))</f>
      </c>
      <c r="C35" s="37">
        <f>INDEX('Resumo Dados'!$A:$XFD,2+4*ROWS(D$6:$I35),COLUMNS($A$6:C35))</f>
      </c>
      <c r="D35" s="38">
        <f>INDEX('Resumo Dados'!$A:$XFD,2+4*ROWS(E$6:$I35),COLUMNS($A$6:D35))</f>
      </c>
      <c r="E35" s="37">
        <f>INDEX('Resumo Dados'!$A:$XFD,2+4*ROWS(F$6:$I35),COLUMNS($A$6:E35))</f>
      </c>
      <c r="F35" s="38">
        <f>INDEX('Resumo Dados'!$A:$XFD,2+4*ROWS(H$6:$I35),COLUMNS($A$6:F35))</f>
      </c>
      <c r="G35" s="38">
        <f>INDEX('Resumo Dados'!$A:$XFD,2+4*ROWS(I$6:$I35),COLUMNS($A$6:G35))</f>
        <v>0</v>
      </c>
      <c r="H35" s="45" t="e">
        <f>INDEX('Resumo Dados'!$A:$XFD,2+4*ROWS($I$6:I35)+COLUMNS($H$6:H35),14)</f>
        <v>#VALUE!</v>
      </c>
      <c r="I35" s="45" t="e">
        <f>INDEX('Resumo Dados'!$A:$XFD,2+4*ROWS($I$6:J35)+2,14)*(1-((1-O35)*ABS((INDEX('Resumo Dados'!$A:$XFD,2+4*ROWS($I$6:J35)+2,15)-12)))/100)</f>
        <v>#VALUE!</v>
      </c>
      <c r="J35" s="45" t="e">
        <f>INDEX('Resumo Dados'!$A:$XFD,2+4*ROWS($I$6:K35)+COLUMNS($H$6:J35),14)</f>
        <v>#VALUE!</v>
      </c>
      <c r="K35" s="39">
        <f>(INDEX('Resumo Dados'!$A:$XFD,3+4*ROWS($K$6:K35),8+COLUMNS($K$6:K35))-INDEX('Resumo Dados'!$A:$XFD,3+4*ROWS($K$6:K35)+2,8+COLUMNS($K$6:K35)))/INDEX('Resumo Dados'!$A:$XFD,3+4*ROWS($K$6:K35)+2,8+COLUMNS($K$6:K35))*100</f>
        <v>0</v>
      </c>
      <c r="L35" s="39">
        <f>(INDEX('Resumo Dados'!$A:$XFD,3+4*ROWS($K$6:L35),8+COLUMNS($K$6:L35))-INDEX('Resumo Dados'!$A:$XFD,3+4*ROWS($K$6:L35)+2,8+COLUMNS($K$6:L35)))/INDEX('Resumo Dados'!$A:$XFD,3+4*ROWS($K$6:L35)+2,8+COLUMNS($K$6:L35))*100</f>
        <v>0</v>
      </c>
      <c r="M35" s="39">
        <f>(INDEX('Resumo Dados'!$A:$XFD,3+4*ROWS($K$6:M35),8+COLUMNS($K$6:M35))-INDEX('Resumo Dados'!$A:$XFD,3+4*ROWS($K$6:M35)+2,8+COLUMNS($K$6:M35)))/INDEX('Resumo Dados'!$A:$XFD,3+4*ROWS($K$6:M35)+2,8+COLUMNS($K$6:M35))*100</f>
        <v>0</v>
      </c>
      <c r="N35" s="39">
        <f>(INDEX('Resumo Dados'!$A:$XFD,3+4*ROWS($K$6:N35),8+COLUMNS($K$6:N35))-INDEX('Resumo Dados'!$A:$XFD,3+4*ROWS($K$6:N35)+2,8+COLUMNS($K$6:N35)))/INDEX('Resumo Dados'!$A:$XFD,3+4*ROWS($K$6:N35)+2,8+COLUMNS($K$6:N35))*100</f>
        <v>0</v>
      </c>
      <c r="O35" s="39" t="e">
        <f>(INDEX('Resumo Dados'!$A:$XFD,3+4*ROWS($K$6:N35)+1,8+COLUMNS($K$6:N35))-INDEX('Resumo Dados'!$A:$XFD,3+4*ROWS($K$6:N35)+2,8+COLUMNS($K$6:N35)))/INDEX('Resumo Dados'!$A:$XFD,3+4*ROWS($K$6:N35)+2,8+COLUMNS($K$6:N35))*100/INDEX('Resumo Dados'!$A:$XFD,3+4*ROWS($K$6:O35)+1,15)</f>
        <v>#VALUE!</v>
      </c>
      <c r="P35" s="40" t="e">
        <f t="shared" si="2"/>
        <v>#DIV/0!</v>
      </c>
      <c r="Q35" s="39" t="e">
        <f t="shared" si="3"/>
        <v>#VALUE!</v>
      </c>
    </row>
    <row r="36" spans="1:17" ht="16.5" customHeight="1">
      <c r="A36" s="37">
        <f>INDEX('Resumo Dados'!$A:$XFD,2+4*ROWS(B$6:$I36),COLUMNS($A$6:A36))</f>
      </c>
      <c r="B36" s="37">
        <f>INDEX('Resumo Dados'!$A:$XFD,2+4*ROWS(C$6:$I36),COLUMNS($A$6:B36))</f>
      </c>
      <c r="C36" s="37">
        <f>INDEX('Resumo Dados'!$A:$XFD,2+4*ROWS(D$6:$I36),COLUMNS($A$6:C36))</f>
      </c>
      <c r="D36" s="38">
        <f>INDEX('Resumo Dados'!$A:$XFD,2+4*ROWS(E$6:$I36),COLUMNS($A$6:D36))</f>
      </c>
      <c r="E36" s="37">
        <f>INDEX('Resumo Dados'!$A:$XFD,2+4*ROWS(F$6:$I36),COLUMNS($A$6:E36))</f>
      </c>
      <c r="F36" s="38">
        <f>INDEX('Resumo Dados'!$A:$XFD,2+4*ROWS(H$6:$I36),COLUMNS($A$6:F36))</f>
      </c>
      <c r="G36" s="38">
        <f>INDEX('Resumo Dados'!$A:$XFD,2+4*ROWS(I$6:$I36),COLUMNS($A$6:G36))</f>
        <v>0</v>
      </c>
      <c r="H36" s="45" t="e">
        <f>INDEX('Resumo Dados'!$A:$XFD,2+4*ROWS($I$6:I36)+COLUMNS($H$6:H36),14)</f>
        <v>#VALUE!</v>
      </c>
      <c r="I36" s="45" t="e">
        <f>INDEX('Resumo Dados'!$A:$XFD,2+4*ROWS($I$6:J36)+2,14)*(1-((1-O36)*ABS((INDEX('Resumo Dados'!$A:$XFD,2+4*ROWS($I$6:J36)+2,15)-12)))/100)</f>
        <v>#VALUE!</v>
      </c>
      <c r="J36" s="45" t="e">
        <f>INDEX('Resumo Dados'!$A:$XFD,2+4*ROWS($I$6:K36)+COLUMNS($H$6:J36),14)</f>
        <v>#VALUE!</v>
      </c>
      <c r="K36" s="39">
        <f>(INDEX('Resumo Dados'!$A:$XFD,3+4*ROWS($K$6:K36),8+COLUMNS($K$6:K36))-INDEX('Resumo Dados'!$A:$XFD,3+4*ROWS($K$6:K36)+2,8+COLUMNS($K$6:K36)))/INDEX('Resumo Dados'!$A:$XFD,3+4*ROWS($K$6:K36)+2,8+COLUMNS($K$6:K36))*100</f>
        <v>0</v>
      </c>
      <c r="L36" s="39">
        <f>(INDEX('Resumo Dados'!$A:$XFD,3+4*ROWS($K$6:L36),8+COLUMNS($K$6:L36))-INDEX('Resumo Dados'!$A:$XFD,3+4*ROWS($K$6:L36)+2,8+COLUMNS($K$6:L36)))/INDEX('Resumo Dados'!$A:$XFD,3+4*ROWS($K$6:L36)+2,8+COLUMNS($K$6:L36))*100</f>
        <v>0</v>
      </c>
      <c r="M36" s="39">
        <f>(INDEX('Resumo Dados'!$A:$XFD,3+4*ROWS($K$6:M36),8+COLUMNS($K$6:M36))-INDEX('Resumo Dados'!$A:$XFD,3+4*ROWS($K$6:M36)+2,8+COLUMNS($K$6:M36)))/INDEX('Resumo Dados'!$A:$XFD,3+4*ROWS($K$6:M36)+2,8+COLUMNS($K$6:M36))*100</f>
        <v>0</v>
      </c>
      <c r="N36" s="39">
        <f>(INDEX('Resumo Dados'!$A:$XFD,3+4*ROWS($K$6:N36),8+COLUMNS($K$6:N36))-INDEX('Resumo Dados'!$A:$XFD,3+4*ROWS($K$6:N36)+2,8+COLUMNS($K$6:N36)))/INDEX('Resumo Dados'!$A:$XFD,3+4*ROWS($K$6:N36)+2,8+COLUMNS($K$6:N36))*100</f>
        <v>0</v>
      </c>
      <c r="O36" s="39" t="e">
        <f>(INDEX('Resumo Dados'!$A:$XFD,3+4*ROWS($K$6:N36)+1,8+COLUMNS($K$6:N36))-INDEX('Resumo Dados'!$A:$XFD,3+4*ROWS($K$6:N36)+2,8+COLUMNS($K$6:N36)))/INDEX('Resumo Dados'!$A:$XFD,3+4*ROWS($K$6:N36)+2,8+COLUMNS($K$6:N36))*100/INDEX('Resumo Dados'!$A:$XFD,3+4*ROWS($K$6:O36)+1,15)</f>
        <v>#VALUE!</v>
      </c>
      <c r="P36" s="40" t="e">
        <f t="shared" si="2"/>
        <v>#DIV/0!</v>
      </c>
      <c r="Q36" s="39" t="e">
        <f t="shared" si="3"/>
        <v>#VALUE!</v>
      </c>
    </row>
    <row r="37" spans="1:17" ht="16.5" customHeight="1">
      <c r="A37" s="37">
        <f>INDEX('Resumo Dados'!$A:$XFD,2+4*ROWS(B$6:$I37),COLUMNS($A$6:A37))</f>
      </c>
      <c r="B37" s="37">
        <f>INDEX('Resumo Dados'!$A:$XFD,2+4*ROWS(C$6:$I37),COLUMNS($A$6:B37))</f>
      </c>
      <c r="C37" s="37">
        <f>INDEX('Resumo Dados'!$A:$XFD,2+4*ROWS(D$6:$I37),COLUMNS($A$6:C37))</f>
      </c>
      <c r="D37" s="38">
        <f>INDEX('Resumo Dados'!$A:$XFD,2+4*ROWS(E$6:$I37),COLUMNS($A$6:D37))</f>
      </c>
      <c r="E37" s="37">
        <f>INDEX('Resumo Dados'!$A:$XFD,2+4*ROWS(F$6:$I37),COLUMNS($A$6:E37))</f>
      </c>
      <c r="F37" s="38">
        <f>INDEX('Resumo Dados'!$A:$XFD,2+4*ROWS(H$6:$I37),COLUMNS($A$6:F37))</f>
      </c>
      <c r="G37" s="38">
        <f>INDEX('Resumo Dados'!$A:$XFD,2+4*ROWS(I$6:$I37),COLUMNS($A$6:G37))</f>
        <v>0</v>
      </c>
      <c r="H37" s="45" t="e">
        <f>INDEX('Resumo Dados'!$A:$XFD,2+4*ROWS($I$6:I37)+COLUMNS($H$6:H37),14)</f>
        <v>#VALUE!</v>
      </c>
      <c r="I37" s="45" t="e">
        <f>INDEX('Resumo Dados'!$A:$XFD,2+4*ROWS($I$6:J37)+2,14)*(1-((1-O37)*ABS((INDEX('Resumo Dados'!$A:$XFD,2+4*ROWS($I$6:J37)+2,15)-12)))/100)</f>
        <v>#VALUE!</v>
      </c>
      <c r="J37" s="45" t="e">
        <f>INDEX('Resumo Dados'!$A:$XFD,2+4*ROWS($I$6:K37)+COLUMNS($H$6:J37),14)</f>
        <v>#VALUE!</v>
      </c>
      <c r="K37" s="39">
        <f>(INDEX('Resumo Dados'!$A:$XFD,3+4*ROWS($K$6:K37),8+COLUMNS($K$6:K37))-INDEX('Resumo Dados'!$A:$XFD,3+4*ROWS($K$6:K37)+2,8+COLUMNS($K$6:K37)))/INDEX('Resumo Dados'!$A:$XFD,3+4*ROWS($K$6:K37)+2,8+COLUMNS($K$6:K37))*100</f>
        <v>0</v>
      </c>
      <c r="L37" s="39">
        <f>(INDEX('Resumo Dados'!$A:$XFD,3+4*ROWS($K$6:L37),8+COLUMNS($K$6:L37))-INDEX('Resumo Dados'!$A:$XFD,3+4*ROWS($K$6:L37)+2,8+COLUMNS($K$6:L37)))/INDEX('Resumo Dados'!$A:$XFD,3+4*ROWS($K$6:L37)+2,8+COLUMNS($K$6:L37))*100</f>
        <v>0</v>
      </c>
      <c r="M37" s="39">
        <f>(INDEX('Resumo Dados'!$A:$XFD,3+4*ROWS($K$6:M37),8+COLUMNS($K$6:M37))-INDEX('Resumo Dados'!$A:$XFD,3+4*ROWS($K$6:M37)+2,8+COLUMNS($K$6:M37)))/INDEX('Resumo Dados'!$A:$XFD,3+4*ROWS($K$6:M37)+2,8+COLUMNS($K$6:M37))*100</f>
        <v>0</v>
      </c>
      <c r="N37" s="39">
        <f>(INDEX('Resumo Dados'!$A:$XFD,3+4*ROWS($K$6:N37),8+COLUMNS($K$6:N37))-INDEX('Resumo Dados'!$A:$XFD,3+4*ROWS($K$6:N37)+2,8+COLUMNS($K$6:N37)))/INDEX('Resumo Dados'!$A:$XFD,3+4*ROWS($K$6:N37)+2,8+COLUMNS($K$6:N37))*100</f>
        <v>0</v>
      </c>
      <c r="O37" s="39" t="e">
        <f>(INDEX('Resumo Dados'!$A:$XFD,3+4*ROWS($K$6:N37)+1,8+COLUMNS($K$6:N37))-INDEX('Resumo Dados'!$A:$XFD,3+4*ROWS($K$6:N37)+2,8+COLUMNS($K$6:N37)))/INDEX('Resumo Dados'!$A:$XFD,3+4*ROWS($K$6:N37)+2,8+COLUMNS($K$6:N37))*100/INDEX('Resumo Dados'!$A:$XFD,3+4*ROWS($K$6:O37)+1,15)</f>
        <v>#VALUE!</v>
      </c>
      <c r="P37" s="40" t="e">
        <f t="shared" si="2"/>
        <v>#DIV/0!</v>
      </c>
      <c r="Q37" s="39" t="e">
        <f t="shared" si="3"/>
        <v>#VALUE!</v>
      </c>
    </row>
    <row r="38" spans="1:17" ht="16.5" customHeight="1">
      <c r="A38" s="37">
        <f>INDEX('Resumo Dados'!$A:$XFD,2+4*ROWS(B$6:$I38),COLUMNS($A$6:A38))</f>
      </c>
      <c r="B38" s="37">
        <f>INDEX('Resumo Dados'!$A:$XFD,2+4*ROWS(C$6:$I38),COLUMNS($A$6:B38))</f>
      </c>
      <c r="C38" s="37">
        <f>INDEX('Resumo Dados'!$A:$XFD,2+4*ROWS(D$6:$I38),COLUMNS($A$6:C38))</f>
      </c>
      <c r="D38" s="38">
        <f>INDEX('Resumo Dados'!$A:$XFD,2+4*ROWS(E$6:$I38),COLUMNS($A$6:D38))</f>
      </c>
      <c r="E38" s="37">
        <f>INDEX('Resumo Dados'!$A:$XFD,2+4*ROWS(F$6:$I38),COLUMNS($A$6:E38))</f>
      </c>
      <c r="F38" s="38">
        <f>INDEX('Resumo Dados'!$A:$XFD,2+4*ROWS(H$6:$I38),COLUMNS($A$6:F38))</f>
      </c>
      <c r="G38" s="38">
        <f>INDEX('Resumo Dados'!$A:$XFD,2+4*ROWS(I$6:$I38),COLUMNS($A$6:G38))</f>
        <v>0</v>
      </c>
      <c r="H38" s="45" t="e">
        <f>INDEX('Resumo Dados'!$A:$XFD,2+4*ROWS($I$6:I38)+COLUMNS($H$6:H38),14)</f>
        <v>#VALUE!</v>
      </c>
      <c r="I38" s="45" t="e">
        <f>INDEX('Resumo Dados'!$A:$XFD,2+4*ROWS($I$6:J38)+2,14)*(1-((1-O38)*ABS((INDEX('Resumo Dados'!$A:$XFD,2+4*ROWS($I$6:J38)+2,15)-12)))/100)</f>
        <v>#VALUE!</v>
      </c>
      <c r="J38" s="45" t="e">
        <f>INDEX('Resumo Dados'!$A:$XFD,2+4*ROWS($I$6:K38)+COLUMNS($H$6:J38),14)</f>
        <v>#VALUE!</v>
      </c>
      <c r="K38" s="39">
        <f>(INDEX('Resumo Dados'!$A:$XFD,3+4*ROWS($K$6:K38),8+COLUMNS($K$6:K38))-INDEX('Resumo Dados'!$A:$XFD,3+4*ROWS($K$6:K38)+2,8+COLUMNS($K$6:K38)))/INDEX('Resumo Dados'!$A:$XFD,3+4*ROWS($K$6:K38)+2,8+COLUMNS($K$6:K38))*100</f>
        <v>0</v>
      </c>
      <c r="L38" s="39">
        <f>(INDEX('Resumo Dados'!$A:$XFD,3+4*ROWS($K$6:L38),8+COLUMNS($K$6:L38))-INDEX('Resumo Dados'!$A:$XFD,3+4*ROWS($K$6:L38)+2,8+COLUMNS($K$6:L38)))/INDEX('Resumo Dados'!$A:$XFD,3+4*ROWS($K$6:L38)+2,8+COLUMNS($K$6:L38))*100</f>
        <v>0</v>
      </c>
      <c r="M38" s="39">
        <f>(INDEX('Resumo Dados'!$A:$XFD,3+4*ROWS($K$6:M38),8+COLUMNS($K$6:M38))-INDEX('Resumo Dados'!$A:$XFD,3+4*ROWS($K$6:M38)+2,8+COLUMNS($K$6:M38)))/INDEX('Resumo Dados'!$A:$XFD,3+4*ROWS($K$6:M38)+2,8+COLUMNS($K$6:M38))*100</f>
        <v>0</v>
      </c>
      <c r="N38" s="39">
        <f>(INDEX('Resumo Dados'!$A:$XFD,3+4*ROWS($K$6:N38),8+COLUMNS($K$6:N38))-INDEX('Resumo Dados'!$A:$XFD,3+4*ROWS($K$6:N38)+2,8+COLUMNS($K$6:N38)))/INDEX('Resumo Dados'!$A:$XFD,3+4*ROWS($K$6:N38)+2,8+COLUMNS($K$6:N38))*100</f>
        <v>0</v>
      </c>
      <c r="O38" s="39" t="e">
        <f>(INDEX('Resumo Dados'!$A:$XFD,3+4*ROWS($K$6:N38)+1,8+COLUMNS($K$6:N38))-INDEX('Resumo Dados'!$A:$XFD,3+4*ROWS($K$6:N38)+2,8+COLUMNS($K$6:N38)))/INDEX('Resumo Dados'!$A:$XFD,3+4*ROWS($K$6:N38)+2,8+COLUMNS($K$6:N38))*100/INDEX('Resumo Dados'!$A:$XFD,3+4*ROWS($K$6:O38)+1,15)</f>
        <v>#VALUE!</v>
      </c>
      <c r="P38" s="40" t="e">
        <f t="shared" si="2"/>
        <v>#DIV/0!</v>
      </c>
      <c r="Q38" s="39" t="e">
        <f t="shared" si="3"/>
        <v>#VALUE!</v>
      </c>
    </row>
    <row r="39" spans="1:17" ht="16.5" customHeight="1">
      <c r="A39" s="37">
        <f>INDEX('Resumo Dados'!$A:$XFD,2+4*ROWS(B$6:$I39),COLUMNS($A$6:A39))</f>
      </c>
      <c r="B39" s="37">
        <f>INDEX('Resumo Dados'!$A:$XFD,2+4*ROWS(C$6:$I39),COLUMNS($A$6:B39))</f>
      </c>
      <c r="C39" s="37">
        <f>INDEX('Resumo Dados'!$A:$XFD,2+4*ROWS(D$6:$I39),COLUMNS($A$6:C39))</f>
      </c>
      <c r="D39" s="38">
        <f>INDEX('Resumo Dados'!$A:$XFD,2+4*ROWS(E$6:$I39),COLUMNS($A$6:D39))</f>
      </c>
      <c r="E39" s="37">
        <f>INDEX('Resumo Dados'!$A:$XFD,2+4*ROWS(F$6:$I39),COLUMNS($A$6:E39))</f>
      </c>
      <c r="F39" s="38">
        <f>INDEX('Resumo Dados'!$A:$XFD,2+4*ROWS(H$6:$I39),COLUMNS($A$6:F39))</f>
      </c>
      <c r="G39" s="38">
        <f>INDEX('Resumo Dados'!$A:$XFD,2+4*ROWS(I$6:$I39),COLUMNS($A$6:G39))</f>
        <v>0</v>
      </c>
      <c r="H39" s="45" t="e">
        <f>INDEX('Resumo Dados'!$A:$XFD,2+4*ROWS($I$6:I39)+COLUMNS($H$6:H39),14)</f>
        <v>#VALUE!</v>
      </c>
      <c r="I39" s="45" t="e">
        <f>INDEX('Resumo Dados'!$A:$XFD,2+4*ROWS($I$6:J39)+2,14)*(1-((1-O39)*ABS((INDEX('Resumo Dados'!$A:$XFD,2+4*ROWS($I$6:J39)+2,15)-12)))/100)</f>
        <v>#VALUE!</v>
      </c>
      <c r="J39" s="45" t="e">
        <f>INDEX('Resumo Dados'!$A:$XFD,2+4*ROWS($I$6:K39)+COLUMNS($H$6:J39),14)</f>
        <v>#VALUE!</v>
      </c>
      <c r="K39" s="39">
        <f>(INDEX('Resumo Dados'!$A:$XFD,3+4*ROWS($K$6:K39),8+COLUMNS($K$6:K39))-INDEX('Resumo Dados'!$A:$XFD,3+4*ROWS($K$6:K39)+2,8+COLUMNS($K$6:K39)))/INDEX('Resumo Dados'!$A:$XFD,3+4*ROWS($K$6:K39)+2,8+COLUMNS($K$6:K39))*100</f>
        <v>0</v>
      </c>
      <c r="L39" s="39">
        <f>(INDEX('Resumo Dados'!$A:$XFD,3+4*ROWS($K$6:L39),8+COLUMNS($K$6:L39))-INDEX('Resumo Dados'!$A:$XFD,3+4*ROWS($K$6:L39)+2,8+COLUMNS($K$6:L39)))/INDEX('Resumo Dados'!$A:$XFD,3+4*ROWS($K$6:L39)+2,8+COLUMNS($K$6:L39))*100</f>
        <v>0</v>
      </c>
      <c r="M39" s="39">
        <f>(INDEX('Resumo Dados'!$A:$XFD,3+4*ROWS($K$6:M39),8+COLUMNS($K$6:M39))-INDEX('Resumo Dados'!$A:$XFD,3+4*ROWS($K$6:M39)+2,8+COLUMNS($K$6:M39)))/INDEX('Resumo Dados'!$A:$XFD,3+4*ROWS($K$6:M39)+2,8+COLUMNS($K$6:M39))*100</f>
        <v>0</v>
      </c>
      <c r="N39" s="39">
        <f>(INDEX('Resumo Dados'!$A:$XFD,3+4*ROWS($K$6:N39),8+COLUMNS($K$6:N39))-INDEX('Resumo Dados'!$A:$XFD,3+4*ROWS($K$6:N39)+2,8+COLUMNS($K$6:N39)))/INDEX('Resumo Dados'!$A:$XFD,3+4*ROWS($K$6:N39)+2,8+COLUMNS($K$6:N39))*100</f>
        <v>0</v>
      </c>
      <c r="O39" s="39" t="e">
        <f>(INDEX('Resumo Dados'!$A:$XFD,3+4*ROWS($K$6:N39)+1,8+COLUMNS($K$6:N39))-INDEX('Resumo Dados'!$A:$XFD,3+4*ROWS($K$6:N39)+2,8+COLUMNS($K$6:N39)))/INDEX('Resumo Dados'!$A:$XFD,3+4*ROWS($K$6:N39)+2,8+COLUMNS($K$6:N39))*100/INDEX('Resumo Dados'!$A:$XFD,3+4*ROWS($K$6:O39)+1,15)</f>
        <v>#VALUE!</v>
      </c>
      <c r="P39" s="40" t="e">
        <f t="shared" si="2"/>
        <v>#DIV/0!</v>
      </c>
      <c r="Q39" s="39" t="e">
        <f t="shared" si="3"/>
        <v>#VALUE!</v>
      </c>
    </row>
    <row r="40" spans="1:17" ht="16.5" customHeight="1">
      <c r="A40" s="37">
        <f>INDEX('Resumo Dados'!$A:$XFD,2+4*ROWS(B$6:$I40),COLUMNS($A$6:A40))</f>
      </c>
      <c r="B40" s="37">
        <f>INDEX('Resumo Dados'!$A:$XFD,2+4*ROWS(C$6:$I40),COLUMNS($A$6:B40))</f>
      </c>
      <c r="C40" s="37">
        <f>INDEX('Resumo Dados'!$A:$XFD,2+4*ROWS(D$6:$I40),COLUMNS($A$6:C40))</f>
      </c>
      <c r="D40" s="38">
        <f>INDEX('Resumo Dados'!$A:$XFD,2+4*ROWS(E$6:$I40),COLUMNS($A$6:D40))</f>
      </c>
      <c r="E40" s="37">
        <f>INDEX('Resumo Dados'!$A:$XFD,2+4*ROWS(F$6:$I40),COLUMNS($A$6:E40))</f>
      </c>
      <c r="F40" s="38">
        <f>INDEX('Resumo Dados'!$A:$XFD,2+4*ROWS(H$6:$I40),COLUMNS($A$6:F40))</f>
      </c>
      <c r="G40" s="38">
        <f>INDEX('Resumo Dados'!$A:$XFD,2+4*ROWS(I$6:$I40),COLUMNS($A$6:G40))</f>
        <v>0</v>
      </c>
      <c r="H40" s="45" t="e">
        <f>INDEX('Resumo Dados'!$A:$XFD,2+4*ROWS($I$6:I40)+COLUMNS($H$6:H40),14)</f>
        <v>#VALUE!</v>
      </c>
      <c r="I40" s="45" t="e">
        <f>INDEX('Resumo Dados'!$A:$XFD,2+4*ROWS($I$6:J40)+2,14)*(1-((1-O40)*ABS((INDEX('Resumo Dados'!$A:$XFD,2+4*ROWS($I$6:J40)+2,15)-12)))/100)</f>
        <v>#VALUE!</v>
      </c>
      <c r="J40" s="45" t="e">
        <f>INDEX('Resumo Dados'!$A:$XFD,2+4*ROWS($I$6:K40)+COLUMNS($H$6:J40),14)</f>
        <v>#VALUE!</v>
      </c>
      <c r="K40" s="39">
        <f>(INDEX('Resumo Dados'!$A:$XFD,3+4*ROWS($K$6:K40),8+COLUMNS($K$6:K40))-INDEX('Resumo Dados'!$A:$XFD,3+4*ROWS($K$6:K40)+2,8+COLUMNS($K$6:K40)))/INDEX('Resumo Dados'!$A:$XFD,3+4*ROWS($K$6:K40)+2,8+COLUMNS($K$6:K40))*100</f>
        <v>0</v>
      </c>
      <c r="L40" s="39">
        <f>(INDEX('Resumo Dados'!$A:$XFD,3+4*ROWS($K$6:L40),8+COLUMNS($K$6:L40))-INDEX('Resumo Dados'!$A:$XFD,3+4*ROWS($K$6:L40)+2,8+COLUMNS($K$6:L40)))/INDEX('Resumo Dados'!$A:$XFD,3+4*ROWS($K$6:L40)+2,8+COLUMNS($K$6:L40))*100</f>
        <v>0</v>
      </c>
      <c r="M40" s="39">
        <f>(INDEX('Resumo Dados'!$A:$XFD,3+4*ROWS($K$6:M40),8+COLUMNS($K$6:M40))-INDEX('Resumo Dados'!$A:$XFD,3+4*ROWS($K$6:M40)+2,8+COLUMNS($K$6:M40)))/INDEX('Resumo Dados'!$A:$XFD,3+4*ROWS($K$6:M40)+2,8+COLUMNS($K$6:M40))*100</f>
        <v>0</v>
      </c>
      <c r="N40" s="39">
        <f>(INDEX('Resumo Dados'!$A:$XFD,3+4*ROWS($K$6:N40),8+COLUMNS($K$6:N40))-INDEX('Resumo Dados'!$A:$XFD,3+4*ROWS($K$6:N40)+2,8+COLUMNS($K$6:N40)))/INDEX('Resumo Dados'!$A:$XFD,3+4*ROWS($K$6:N40)+2,8+COLUMNS($K$6:N40))*100</f>
        <v>0</v>
      </c>
      <c r="O40" s="39" t="e">
        <f>(INDEX('Resumo Dados'!$A:$XFD,3+4*ROWS($K$6:N40)+1,8+COLUMNS($K$6:N40))-INDEX('Resumo Dados'!$A:$XFD,3+4*ROWS($K$6:N40)+2,8+COLUMNS($K$6:N40)))/INDEX('Resumo Dados'!$A:$XFD,3+4*ROWS($K$6:N40)+2,8+COLUMNS($K$6:N40))*100/INDEX('Resumo Dados'!$A:$XFD,3+4*ROWS($K$6:O40)+1,15)</f>
        <v>#VALUE!</v>
      </c>
      <c r="P40" s="40" t="e">
        <f t="shared" si="2"/>
        <v>#DIV/0!</v>
      </c>
      <c r="Q40" s="39" t="e">
        <f t="shared" si="3"/>
        <v>#VALUE!</v>
      </c>
    </row>
    <row r="41" spans="1:17" ht="16.5" customHeight="1">
      <c r="A41" s="37">
        <f>INDEX('Resumo Dados'!$A:$XFD,2+4*ROWS(B$6:$I41),COLUMNS($A$6:A41))</f>
      </c>
      <c r="B41" s="37">
        <f>INDEX('Resumo Dados'!$A:$XFD,2+4*ROWS(C$6:$I41),COLUMNS($A$6:B41))</f>
      </c>
      <c r="C41" s="37">
        <f>INDEX('Resumo Dados'!$A:$XFD,2+4*ROWS(D$6:$I41),COLUMNS($A$6:C41))</f>
      </c>
      <c r="D41" s="38">
        <f>INDEX('Resumo Dados'!$A:$XFD,2+4*ROWS(E$6:$I41),COLUMNS($A$6:D41))</f>
      </c>
      <c r="E41" s="37">
        <f>INDEX('Resumo Dados'!$A:$XFD,2+4*ROWS(F$6:$I41),COLUMNS($A$6:E41))</f>
      </c>
      <c r="F41" s="38">
        <f>INDEX('Resumo Dados'!$A:$XFD,2+4*ROWS(H$6:$I41),COLUMNS($A$6:F41))</f>
      </c>
      <c r="G41" s="38">
        <f>INDEX('Resumo Dados'!$A:$XFD,2+4*ROWS(I$6:$I41),COLUMNS($A$6:G41))</f>
        <v>0</v>
      </c>
      <c r="H41" s="45" t="e">
        <f>INDEX('Resumo Dados'!$A:$XFD,2+4*ROWS($I$6:I41)+COLUMNS($H$6:H41),14)</f>
        <v>#VALUE!</v>
      </c>
      <c r="I41" s="45" t="e">
        <f>INDEX('Resumo Dados'!$A:$XFD,2+4*ROWS($I$6:J41)+2,14)*(1-((1-O41)*ABS((INDEX('Resumo Dados'!$A:$XFD,2+4*ROWS($I$6:J41)+2,15)-12)))/100)</f>
        <v>#VALUE!</v>
      </c>
      <c r="J41" s="45" t="e">
        <f>INDEX('Resumo Dados'!$A:$XFD,2+4*ROWS($I$6:K41)+COLUMNS($H$6:J41),14)</f>
        <v>#VALUE!</v>
      </c>
      <c r="K41" s="39">
        <f>(INDEX('Resumo Dados'!$A:$XFD,3+4*ROWS($K$6:K41),8+COLUMNS($K$6:K41))-INDEX('Resumo Dados'!$A:$XFD,3+4*ROWS($K$6:K41)+2,8+COLUMNS($K$6:K41)))/INDEX('Resumo Dados'!$A:$XFD,3+4*ROWS($K$6:K41)+2,8+COLUMNS($K$6:K41))*100</f>
        <v>0</v>
      </c>
      <c r="L41" s="39">
        <f>(INDEX('Resumo Dados'!$A:$XFD,3+4*ROWS($K$6:L41),8+COLUMNS($K$6:L41))-INDEX('Resumo Dados'!$A:$XFD,3+4*ROWS($K$6:L41)+2,8+COLUMNS($K$6:L41)))/INDEX('Resumo Dados'!$A:$XFD,3+4*ROWS($K$6:L41)+2,8+COLUMNS($K$6:L41))*100</f>
        <v>0</v>
      </c>
      <c r="M41" s="39">
        <f>(INDEX('Resumo Dados'!$A:$XFD,3+4*ROWS($K$6:M41),8+COLUMNS($K$6:M41))-INDEX('Resumo Dados'!$A:$XFD,3+4*ROWS($K$6:M41)+2,8+COLUMNS($K$6:M41)))/INDEX('Resumo Dados'!$A:$XFD,3+4*ROWS($K$6:M41)+2,8+COLUMNS($K$6:M41))*100</f>
        <v>0</v>
      </c>
      <c r="N41" s="39">
        <f>(INDEX('Resumo Dados'!$A:$XFD,3+4*ROWS($K$6:N41),8+COLUMNS($K$6:N41))-INDEX('Resumo Dados'!$A:$XFD,3+4*ROWS($K$6:N41)+2,8+COLUMNS($K$6:N41)))/INDEX('Resumo Dados'!$A:$XFD,3+4*ROWS($K$6:N41)+2,8+COLUMNS($K$6:N41))*100</f>
        <v>0</v>
      </c>
      <c r="O41" s="39" t="e">
        <f>(INDEX('Resumo Dados'!$A:$XFD,3+4*ROWS($K$6:N41)+1,8+COLUMNS($K$6:N41))-INDEX('Resumo Dados'!$A:$XFD,3+4*ROWS($K$6:N41)+2,8+COLUMNS($K$6:N41)))/INDEX('Resumo Dados'!$A:$XFD,3+4*ROWS($K$6:N41)+2,8+COLUMNS($K$6:N41))*100/INDEX('Resumo Dados'!$A:$XFD,3+4*ROWS($K$6:O41)+1,15)</f>
        <v>#VALUE!</v>
      </c>
      <c r="P41" s="40" t="e">
        <f t="shared" si="2"/>
        <v>#DIV/0!</v>
      </c>
      <c r="Q41" s="39" t="e">
        <f t="shared" si="3"/>
        <v>#VALUE!</v>
      </c>
    </row>
    <row r="42" spans="1:17" ht="16.5" customHeight="1">
      <c r="A42" s="37">
        <f>INDEX('Resumo Dados'!$A:$XFD,2+4*ROWS(B$6:$I42),COLUMNS($A$6:A42))</f>
      </c>
      <c r="B42" s="37">
        <f>INDEX('Resumo Dados'!$A:$XFD,2+4*ROWS(C$6:$I42),COLUMNS($A$6:B42))</f>
      </c>
      <c r="C42" s="37">
        <f>INDEX('Resumo Dados'!$A:$XFD,2+4*ROWS(D$6:$I42),COLUMNS($A$6:C42))</f>
      </c>
      <c r="D42" s="38">
        <f>INDEX('Resumo Dados'!$A:$XFD,2+4*ROWS(E$6:$I42),COLUMNS($A$6:D42))</f>
      </c>
      <c r="E42" s="37">
        <f>INDEX('Resumo Dados'!$A:$XFD,2+4*ROWS(F$6:$I42),COLUMNS($A$6:E42))</f>
      </c>
      <c r="F42" s="38">
        <f>INDEX('Resumo Dados'!$A:$XFD,2+4*ROWS(H$6:$I42),COLUMNS($A$6:F42))</f>
      </c>
      <c r="G42" s="38">
        <f>INDEX('Resumo Dados'!$A:$XFD,2+4*ROWS(I$6:$I42),COLUMNS($A$6:G42))</f>
        <v>0</v>
      </c>
      <c r="H42" s="45" t="e">
        <f>INDEX('Resumo Dados'!$A:$XFD,2+4*ROWS($I$6:I42)+COLUMNS($H$6:H42),14)</f>
        <v>#VALUE!</v>
      </c>
      <c r="I42" s="45" t="e">
        <f>INDEX('Resumo Dados'!$A:$XFD,2+4*ROWS($I$6:J42)+2,14)*(1-((1-O42)*ABS((INDEX('Resumo Dados'!$A:$XFD,2+4*ROWS($I$6:J42)+2,15)-12)))/100)</f>
        <v>#VALUE!</v>
      </c>
      <c r="J42" s="45" t="e">
        <f>INDEX('Resumo Dados'!$A:$XFD,2+4*ROWS($I$6:K42)+COLUMNS($H$6:J42),14)</f>
        <v>#VALUE!</v>
      </c>
      <c r="K42" s="39">
        <f>(INDEX('Resumo Dados'!$A:$XFD,3+4*ROWS($K$6:K42),8+COLUMNS($K$6:K42))-INDEX('Resumo Dados'!$A:$XFD,3+4*ROWS($K$6:K42)+2,8+COLUMNS($K$6:K42)))/INDEX('Resumo Dados'!$A:$XFD,3+4*ROWS($K$6:K42)+2,8+COLUMNS($K$6:K42))*100</f>
        <v>0</v>
      </c>
      <c r="L42" s="39">
        <f>(INDEX('Resumo Dados'!$A:$XFD,3+4*ROWS($K$6:L42),8+COLUMNS($K$6:L42))-INDEX('Resumo Dados'!$A:$XFD,3+4*ROWS($K$6:L42)+2,8+COLUMNS($K$6:L42)))/INDEX('Resumo Dados'!$A:$XFD,3+4*ROWS($K$6:L42)+2,8+COLUMNS($K$6:L42))*100</f>
        <v>0</v>
      </c>
      <c r="M42" s="39">
        <f>(INDEX('Resumo Dados'!$A:$XFD,3+4*ROWS($K$6:M42),8+COLUMNS($K$6:M42))-INDEX('Resumo Dados'!$A:$XFD,3+4*ROWS($K$6:M42)+2,8+COLUMNS($K$6:M42)))/INDEX('Resumo Dados'!$A:$XFD,3+4*ROWS($K$6:M42)+2,8+COLUMNS($K$6:M42))*100</f>
        <v>0</v>
      </c>
      <c r="N42" s="39">
        <f>(INDEX('Resumo Dados'!$A:$XFD,3+4*ROWS($K$6:N42),8+COLUMNS($K$6:N42))-INDEX('Resumo Dados'!$A:$XFD,3+4*ROWS($K$6:N42)+2,8+COLUMNS($K$6:N42)))/INDEX('Resumo Dados'!$A:$XFD,3+4*ROWS($K$6:N42)+2,8+COLUMNS($K$6:N42))*100</f>
        <v>0</v>
      </c>
      <c r="O42" s="39" t="e">
        <f>(INDEX('Resumo Dados'!$A:$XFD,3+4*ROWS($K$6:N42)+1,8+COLUMNS($K$6:N42))-INDEX('Resumo Dados'!$A:$XFD,3+4*ROWS($K$6:N42)+2,8+COLUMNS($K$6:N42)))/INDEX('Resumo Dados'!$A:$XFD,3+4*ROWS($K$6:N42)+2,8+COLUMNS($K$6:N42))*100/INDEX('Resumo Dados'!$A:$XFD,3+4*ROWS($K$6:O42)+1,15)</f>
        <v>#VALUE!</v>
      </c>
      <c r="P42" s="40" t="e">
        <f t="shared" si="2"/>
        <v>#DIV/0!</v>
      </c>
      <c r="Q42" s="39" t="e">
        <f t="shared" si="3"/>
        <v>#VALUE!</v>
      </c>
    </row>
    <row r="43" spans="1:17" ht="16.5" customHeight="1">
      <c r="A43" s="37">
        <f>INDEX('Resumo Dados'!$A:$XFD,2+4*ROWS(B$6:$I43),COLUMNS($A$6:A43))</f>
      </c>
      <c r="B43" s="37">
        <f>INDEX('Resumo Dados'!$A:$XFD,2+4*ROWS(C$6:$I43),COLUMNS($A$6:B43))</f>
      </c>
      <c r="C43" s="37">
        <f>INDEX('Resumo Dados'!$A:$XFD,2+4*ROWS(D$6:$I43),COLUMNS($A$6:C43))</f>
      </c>
      <c r="D43" s="38">
        <f>INDEX('Resumo Dados'!$A:$XFD,2+4*ROWS(E$6:$I43),COLUMNS($A$6:D43))</f>
      </c>
      <c r="E43" s="37">
        <f>INDEX('Resumo Dados'!$A:$XFD,2+4*ROWS(F$6:$I43),COLUMNS($A$6:E43))</f>
      </c>
      <c r="F43" s="38">
        <f>INDEX('Resumo Dados'!$A:$XFD,2+4*ROWS(H$6:$I43),COLUMNS($A$6:F43))</f>
      </c>
      <c r="G43" s="38">
        <f>INDEX('Resumo Dados'!$A:$XFD,2+4*ROWS(I$6:$I43),COLUMNS($A$6:G43))</f>
        <v>0</v>
      </c>
      <c r="H43" s="45" t="e">
        <f>INDEX('Resumo Dados'!$A:$XFD,2+4*ROWS($I$6:I43)+COLUMNS($H$6:H43),14)</f>
        <v>#VALUE!</v>
      </c>
      <c r="I43" s="45" t="e">
        <f>INDEX('Resumo Dados'!$A:$XFD,2+4*ROWS($I$6:J43)+2,14)*(1-((1-O43)*ABS((INDEX('Resumo Dados'!$A:$XFD,2+4*ROWS($I$6:J43)+2,15)-12)))/100)</f>
        <v>#VALUE!</v>
      </c>
      <c r="J43" s="45" t="e">
        <f>INDEX('Resumo Dados'!$A:$XFD,2+4*ROWS($I$6:K43)+COLUMNS($H$6:J43),14)</f>
        <v>#VALUE!</v>
      </c>
      <c r="K43" s="39">
        <f>(INDEX('Resumo Dados'!$A:$XFD,3+4*ROWS($K$6:K43),8+COLUMNS($K$6:K43))-INDEX('Resumo Dados'!$A:$XFD,3+4*ROWS($K$6:K43)+2,8+COLUMNS($K$6:K43)))/INDEX('Resumo Dados'!$A:$XFD,3+4*ROWS($K$6:K43)+2,8+COLUMNS($K$6:K43))*100</f>
        <v>0</v>
      </c>
      <c r="L43" s="39">
        <f>(INDEX('Resumo Dados'!$A:$XFD,3+4*ROWS($K$6:L43),8+COLUMNS($K$6:L43))-INDEX('Resumo Dados'!$A:$XFD,3+4*ROWS($K$6:L43)+2,8+COLUMNS($K$6:L43)))/INDEX('Resumo Dados'!$A:$XFD,3+4*ROWS($K$6:L43)+2,8+COLUMNS($K$6:L43))*100</f>
        <v>0</v>
      </c>
      <c r="M43" s="39">
        <f>(INDEX('Resumo Dados'!$A:$XFD,3+4*ROWS($K$6:M43),8+COLUMNS($K$6:M43))-INDEX('Resumo Dados'!$A:$XFD,3+4*ROWS($K$6:M43)+2,8+COLUMNS($K$6:M43)))/INDEX('Resumo Dados'!$A:$XFD,3+4*ROWS($K$6:M43)+2,8+COLUMNS($K$6:M43))*100</f>
        <v>0</v>
      </c>
      <c r="N43" s="39">
        <f>(INDEX('Resumo Dados'!$A:$XFD,3+4*ROWS($K$6:N43),8+COLUMNS($K$6:N43))-INDEX('Resumo Dados'!$A:$XFD,3+4*ROWS($K$6:N43)+2,8+COLUMNS($K$6:N43)))/INDEX('Resumo Dados'!$A:$XFD,3+4*ROWS($K$6:N43)+2,8+COLUMNS($K$6:N43))*100</f>
        <v>0</v>
      </c>
      <c r="O43" s="39" t="e">
        <f>(INDEX('Resumo Dados'!$A:$XFD,3+4*ROWS($K$6:N43)+1,8+COLUMNS($K$6:N43))-INDEX('Resumo Dados'!$A:$XFD,3+4*ROWS($K$6:N43)+2,8+COLUMNS($K$6:N43)))/INDEX('Resumo Dados'!$A:$XFD,3+4*ROWS($K$6:N43)+2,8+COLUMNS($K$6:N43))*100/INDEX('Resumo Dados'!$A:$XFD,3+4*ROWS($K$6:O43)+1,15)</f>
        <v>#VALUE!</v>
      </c>
      <c r="P43" s="40" t="e">
        <f t="shared" si="2"/>
        <v>#DIV/0!</v>
      </c>
      <c r="Q43" s="39" t="e">
        <f t="shared" si="3"/>
        <v>#VALUE!</v>
      </c>
    </row>
    <row r="44" spans="1:17" ht="16.5" customHeight="1">
      <c r="A44" s="37">
        <f>INDEX('Resumo Dados'!$A:$XFD,2+4*ROWS(B$6:$I44),COLUMNS($A$6:A44))</f>
      </c>
      <c r="B44" s="37">
        <f>INDEX('Resumo Dados'!$A:$XFD,2+4*ROWS(C$6:$I44),COLUMNS($A$6:B44))</f>
      </c>
      <c r="C44" s="37">
        <f>INDEX('Resumo Dados'!$A:$XFD,2+4*ROWS(D$6:$I44),COLUMNS($A$6:C44))</f>
      </c>
      <c r="D44" s="38">
        <f>INDEX('Resumo Dados'!$A:$XFD,2+4*ROWS(E$6:$I44),COLUMNS($A$6:D44))</f>
      </c>
      <c r="E44" s="37">
        <f>INDEX('Resumo Dados'!$A:$XFD,2+4*ROWS(F$6:$I44),COLUMNS($A$6:E44))</f>
      </c>
      <c r="F44" s="38">
        <f>INDEX('Resumo Dados'!$A:$XFD,2+4*ROWS(H$6:$I44),COLUMNS($A$6:F44))</f>
      </c>
      <c r="G44" s="38">
        <f>INDEX('Resumo Dados'!$A:$XFD,2+4*ROWS(I$6:$I44),COLUMNS($A$6:G44))</f>
        <v>0</v>
      </c>
      <c r="H44" s="45" t="e">
        <f>INDEX('Resumo Dados'!$A:$XFD,2+4*ROWS($I$6:I44)+COLUMNS($H$6:H44),14)</f>
        <v>#VALUE!</v>
      </c>
      <c r="I44" s="45" t="e">
        <f>INDEX('Resumo Dados'!$A:$XFD,2+4*ROWS($I$6:J44)+2,14)*(1-((1-O44)*ABS((INDEX('Resumo Dados'!$A:$XFD,2+4*ROWS($I$6:J44)+2,15)-12)))/100)</f>
        <v>#VALUE!</v>
      </c>
      <c r="J44" s="45" t="e">
        <f>INDEX('Resumo Dados'!$A:$XFD,2+4*ROWS($I$6:K44)+COLUMNS($H$6:J44),14)</f>
        <v>#VALUE!</v>
      </c>
      <c r="K44" s="39">
        <f>(INDEX('Resumo Dados'!$A:$XFD,3+4*ROWS($K$6:K44),8+COLUMNS($K$6:K44))-INDEX('Resumo Dados'!$A:$XFD,3+4*ROWS($K$6:K44)+2,8+COLUMNS($K$6:K44)))/INDEX('Resumo Dados'!$A:$XFD,3+4*ROWS($K$6:K44)+2,8+COLUMNS($K$6:K44))*100</f>
        <v>0</v>
      </c>
      <c r="L44" s="39">
        <f>(INDEX('Resumo Dados'!$A:$XFD,3+4*ROWS($K$6:L44),8+COLUMNS($K$6:L44))-INDEX('Resumo Dados'!$A:$XFD,3+4*ROWS($K$6:L44)+2,8+COLUMNS($K$6:L44)))/INDEX('Resumo Dados'!$A:$XFD,3+4*ROWS($K$6:L44)+2,8+COLUMNS($K$6:L44))*100</f>
        <v>0</v>
      </c>
      <c r="M44" s="39">
        <f>(INDEX('Resumo Dados'!$A:$XFD,3+4*ROWS($K$6:M44),8+COLUMNS($K$6:M44))-INDEX('Resumo Dados'!$A:$XFD,3+4*ROWS($K$6:M44)+2,8+COLUMNS($K$6:M44)))/INDEX('Resumo Dados'!$A:$XFD,3+4*ROWS($K$6:M44)+2,8+COLUMNS($K$6:M44))*100</f>
        <v>0</v>
      </c>
      <c r="N44" s="39">
        <f>(INDEX('Resumo Dados'!$A:$XFD,3+4*ROWS($K$6:N44),8+COLUMNS($K$6:N44))-INDEX('Resumo Dados'!$A:$XFD,3+4*ROWS($K$6:N44)+2,8+COLUMNS($K$6:N44)))/INDEX('Resumo Dados'!$A:$XFD,3+4*ROWS($K$6:N44)+2,8+COLUMNS($K$6:N44))*100</f>
        <v>0</v>
      </c>
      <c r="O44" s="39" t="e">
        <f>(INDEX('Resumo Dados'!$A:$XFD,3+4*ROWS($K$6:N44)+1,8+COLUMNS($K$6:N44))-INDEX('Resumo Dados'!$A:$XFD,3+4*ROWS($K$6:N44)+2,8+COLUMNS($K$6:N44)))/INDEX('Resumo Dados'!$A:$XFD,3+4*ROWS($K$6:N44)+2,8+COLUMNS($K$6:N44))*100/INDEX('Resumo Dados'!$A:$XFD,3+4*ROWS($K$6:O44)+1,15)</f>
        <v>#VALUE!</v>
      </c>
      <c r="P44" s="40" t="e">
        <f t="shared" si="2"/>
        <v>#DIV/0!</v>
      </c>
      <c r="Q44" s="39" t="e">
        <f t="shared" si="3"/>
        <v>#VALUE!</v>
      </c>
    </row>
    <row r="45" spans="1:17" ht="16.5" customHeight="1">
      <c r="A45" s="37">
        <f>INDEX('Resumo Dados'!$A:$XFD,2+4*ROWS(B$6:$I45),COLUMNS($A$6:A45))</f>
      </c>
      <c r="B45" s="37">
        <f>INDEX('Resumo Dados'!$A:$XFD,2+4*ROWS(C$6:$I45),COLUMNS($A$6:B45))</f>
      </c>
      <c r="C45" s="37">
        <f>INDEX('Resumo Dados'!$A:$XFD,2+4*ROWS(D$6:$I45),COLUMNS($A$6:C45))</f>
      </c>
      <c r="D45" s="38">
        <f>INDEX('Resumo Dados'!$A:$XFD,2+4*ROWS(E$6:$I45),COLUMNS($A$6:D45))</f>
      </c>
      <c r="E45" s="37">
        <f>INDEX('Resumo Dados'!$A:$XFD,2+4*ROWS(F$6:$I45),COLUMNS($A$6:E45))</f>
      </c>
      <c r="F45" s="38">
        <f>INDEX('Resumo Dados'!$A:$XFD,2+4*ROWS(H$6:$I45),COLUMNS($A$6:F45))</f>
      </c>
      <c r="G45" s="38">
        <f>INDEX('Resumo Dados'!$A:$XFD,2+4*ROWS(I$6:$I45),COLUMNS($A$6:G45))</f>
        <v>0</v>
      </c>
      <c r="H45" s="45" t="e">
        <f>INDEX('Resumo Dados'!$A:$XFD,2+4*ROWS($I$6:I45)+COLUMNS($H$6:H45),14)</f>
        <v>#VALUE!</v>
      </c>
      <c r="I45" s="45" t="e">
        <f>INDEX('Resumo Dados'!$A:$XFD,2+4*ROWS($I$6:J45)+2,14)*(1-((1-O45)*ABS((INDEX('Resumo Dados'!$A:$XFD,2+4*ROWS($I$6:J45)+2,15)-12)))/100)</f>
        <v>#VALUE!</v>
      </c>
      <c r="J45" s="45" t="e">
        <f>INDEX('Resumo Dados'!$A:$XFD,2+4*ROWS($I$6:K45)+COLUMNS($H$6:J45),14)</f>
        <v>#VALUE!</v>
      </c>
      <c r="K45" s="39">
        <f>(INDEX('Resumo Dados'!$A:$XFD,3+4*ROWS($K$6:K45),8+COLUMNS($K$6:K45))-INDEX('Resumo Dados'!$A:$XFD,3+4*ROWS($K$6:K45)+2,8+COLUMNS($K$6:K45)))/INDEX('Resumo Dados'!$A:$XFD,3+4*ROWS($K$6:K45)+2,8+COLUMNS($K$6:K45))*100</f>
        <v>0</v>
      </c>
      <c r="L45" s="39">
        <f>(INDEX('Resumo Dados'!$A:$XFD,3+4*ROWS($K$6:L45),8+COLUMNS($K$6:L45))-INDEX('Resumo Dados'!$A:$XFD,3+4*ROWS($K$6:L45)+2,8+COLUMNS($K$6:L45)))/INDEX('Resumo Dados'!$A:$XFD,3+4*ROWS($K$6:L45)+2,8+COLUMNS($K$6:L45))*100</f>
        <v>0</v>
      </c>
      <c r="M45" s="39">
        <f>(INDEX('Resumo Dados'!$A:$XFD,3+4*ROWS($K$6:M45),8+COLUMNS($K$6:M45))-INDEX('Resumo Dados'!$A:$XFD,3+4*ROWS($K$6:M45)+2,8+COLUMNS($K$6:M45)))/INDEX('Resumo Dados'!$A:$XFD,3+4*ROWS($K$6:M45)+2,8+COLUMNS($K$6:M45))*100</f>
        <v>0</v>
      </c>
      <c r="N45" s="39">
        <f>(INDEX('Resumo Dados'!$A:$XFD,3+4*ROWS($K$6:N45),8+COLUMNS($K$6:N45))-INDEX('Resumo Dados'!$A:$XFD,3+4*ROWS($K$6:N45)+2,8+COLUMNS($K$6:N45)))/INDEX('Resumo Dados'!$A:$XFD,3+4*ROWS($K$6:N45)+2,8+COLUMNS($K$6:N45))*100</f>
        <v>0</v>
      </c>
      <c r="O45" s="39" t="e">
        <f>(INDEX('Resumo Dados'!$A:$XFD,3+4*ROWS($K$6:N45)+1,8+COLUMNS($K$6:N45))-INDEX('Resumo Dados'!$A:$XFD,3+4*ROWS($K$6:N45)+2,8+COLUMNS($K$6:N45)))/INDEX('Resumo Dados'!$A:$XFD,3+4*ROWS($K$6:N45)+2,8+COLUMNS($K$6:N45))*100/INDEX('Resumo Dados'!$A:$XFD,3+4*ROWS($K$6:O45)+1,15)</f>
        <v>#VALUE!</v>
      </c>
      <c r="P45" s="40" t="e">
        <f t="shared" si="2"/>
        <v>#DIV/0!</v>
      </c>
      <c r="Q45" s="39" t="e">
        <f t="shared" si="3"/>
        <v>#VALUE!</v>
      </c>
    </row>
    <row r="46" spans="1:17" ht="16.5" customHeight="1">
      <c r="A46" s="37">
        <f>INDEX('Resumo Dados'!$A:$XFD,2+4*ROWS(B$6:$I46),COLUMNS($A$6:A46))</f>
      </c>
      <c r="B46" s="37">
        <f>INDEX('Resumo Dados'!$A:$XFD,2+4*ROWS(C$6:$I46),COLUMNS($A$6:B46))</f>
      </c>
      <c r="C46" s="37">
        <f>INDEX('Resumo Dados'!$A:$XFD,2+4*ROWS(D$6:$I46),COLUMNS($A$6:C46))</f>
      </c>
      <c r="D46" s="38">
        <f>INDEX('Resumo Dados'!$A:$XFD,2+4*ROWS(E$6:$I46),COLUMNS($A$6:D46))</f>
      </c>
      <c r="E46" s="37">
        <f>INDEX('Resumo Dados'!$A:$XFD,2+4*ROWS(F$6:$I46),COLUMNS($A$6:E46))</f>
      </c>
      <c r="F46" s="38">
        <f>INDEX('Resumo Dados'!$A:$XFD,2+4*ROWS(H$6:$I46),COLUMNS($A$6:F46))</f>
      </c>
      <c r="G46" s="38">
        <f>INDEX('Resumo Dados'!$A:$XFD,2+4*ROWS(I$6:$I46),COLUMNS($A$6:G46))</f>
        <v>0</v>
      </c>
      <c r="H46" s="45" t="e">
        <f>INDEX('Resumo Dados'!$A:$XFD,2+4*ROWS($I$6:I46)+COLUMNS($H$6:H46),14)</f>
        <v>#VALUE!</v>
      </c>
      <c r="I46" s="45" t="e">
        <f>INDEX('Resumo Dados'!$A:$XFD,2+4*ROWS($I$6:J46)+2,14)*(1-((1-O46)*ABS((INDEX('Resumo Dados'!$A:$XFD,2+4*ROWS($I$6:J46)+2,15)-12)))/100)</f>
        <v>#VALUE!</v>
      </c>
      <c r="J46" s="45" t="e">
        <f>INDEX('Resumo Dados'!$A:$XFD,2+4*ROWS($I$6:K46)+COLUMNS($H$6:J46),14)</f>
        <v>#VALUE!</v>
      </c>
      <c r="K46" s="39">
        <f>(INDEX('Resumo Dados'!$A:$XFD,3+4*ROWS($K$6:K46),8+COLUMNS($K$6:K46))-INDEX('Resumo Dados'!$A:$XFD,3+4*ROWS($K$6:K46)+2,8+COLUMNS($K$6:K46)))/INDEX('Resumo Dados'!$A:$XFD,3+4*ROWS($K$6:K46)+2,8+COLUMNS($K$6:K46))*100</f>
        <v>0</v>
      </c>
      <c r="L46" s="39">
        <f>(INDEX('Resumo Dados'!$A:$XFD,3+4*ROWS($K$6:L46),8+COLUMNS($K$6:L46))-INDEX('Resumo Dados'!$A:$XFD,3+4*ROWS($K$6:L46)+2,8+COLUMNS($K$6:L46)))/INDEX('Resumo Dados'!$A:$XFD,3+4*ROWS($K$6:L46)+2,8+COLUMNS($K$6:L46))*100</f>
        <v>0</v>
      </c>
      <c r="M46" s="39">
        <f>(INDEX('Resumo Dados'!$A:$XFD,3+4*ROWS($K$6:M46),8+COLUMNS($K$6:M46))-INDEX('Resumo Dados'!$A:$XFD,3+4*ROWS($K$6:M46)+2,8+COLUMNS($K$6:M46)))/INDEX('Resumo Dados'!$A:$XFD,3+4*ROWS($K$6:M46)+2,8+COLUMNS($K$6:M46))*100</f>
        <v>0</v>
      </c>
      <c r="N46" s="39">
        <f>(INDEX('Resumo Dados'!$A:$XFD,3+4*ROWS($K$6:N46),8+COLUMNS($K$6:N46))-INDEX('Resumo Dados'!$A:$XFD,3+4*ROWS($K$6:N46)+2,8+COLUMNS($K$6:N46)))/INDEX('Resumo Dados'!$A:$XFD,3+4*ROWS($K$6:N46)+2,8+COLUMNS($K$6:N46))*100</f>
        <v>0</v>
      </c>
      <c r="O46" s="39" t="e">
        <f>(INDEX('Resumo Dados'!$A:$XFD,3+4*ROWS($K$6:N46)+1,8+COLUMNS($K$6:N46))-INDEX('Resumo Dados'!$A:$XFD,3+4*ROWS($K$6:N46)+2,8+COLUMNS($K$6:N46)))/INDEX('Resumo Dados'!$A:$XFD,3+4*ROWS($K$6:N46)+2,8+COLUMNS($K$6:N46))*100/INDEX('Resumo Dados'!$A:$XFD,3+4*ROWS($K$6:O46)+1,15)</f>
        <v>#VALUE!</v>
      </c>
      <c r="P46" s="40" t="e">
        <f t="shared" si="2"/>
        <v>#DIV/0!</v>
      </c>
      <c r="Q46" s="39" t="e">
        <f t="shared" si="3"/>
        <v>#VALUE!</v>
      </c>
    </row>
    <row r="47" spans="1:17" ht="16.5" customHeight="1">
      <c r="A47" s="37">
        <f>INDEX('Resumo Dados'!$A:$XFD,2+4*ROWS(B$6:$I47),COLUMNS($A$6:A47))</f>
      </c>
      <c r="B47" s="37">
        <f>INDEX('Resumo Dados'!$A:$XFD,2+4*ROWS(C$6:$I47),COLUMNS($A$6:B47))</f>
      </c>
      <c r="C47" s="37">
        <f>INDEX('Resumo Dados'!$A:$XFD,2+4*ROWS(D$6:$I47),COLUMNS($A$6:C47))</f>
      </c>
      <c r="D47" s="38">
        <f>INDEX('Resumo Dados'!$A:$XFD,2+4*ROWS(E$6:$I47),COLUMNS($A$6:D47))</f>
      </c>
      <c r="E47" s="37">
        <f>INDEX('Resumo Dados'!$A:$XFD,2+4*ROWS(F$6:$I47),COLUMNS($A$6:E47))</f>
      </c>
      <c r="F47" s="38">
        <f>INDEX('Resumo Dados'!$A:$XFD,2+4*ROWS(H$6:$I47),COLUMNS($A$6:F47))</f>
      </c>
      <c r="G47" s="38">
        <f>INDEX('Resumo Dados'!$A:$XFD,2+4*ROWS(I$6:$I47),COLUMNS($A$6:G47))</f>
        <v>0</v>
      </c>
      <c r="H47" s="45" t="e">
        <f>INDEX('Resumo Dados'!$A:$XFD,2+4*ROWS($I$6:I47)+COLUMNS($H$6:H47),14)</f>
        <v>#VALUE!</v>
      </c>
      <c r="I47" s="45" t="e">
        <f>INDEX('Resumo Dados'!$A:$XFD,2+4*ROWS($I$6:J47)+2,14)*(1-((1-O47)*ABS((INDEX('Resumo Dados'!$A:$XFD,2+4*ROWS($I$6:J47)+2,15)-12)))/100)</f>
        <v>#VALUE!</v>
      </c>
      <c r="J47" s="45" t="e">
        <f>INDEX('Resumo Dados'!$A:$XFD,2+4*ROWS($I$6:K47)+COLUMNS($H$6:J47),14)</f>
        <v>#VALUE!</v>
      </c>
      <c r="K47" s="39">
        <f>(INDEX('Resumo Dados'!$A:$XFD,3+4*ROWS($K$6:K47),8+COLUMNS($K$6:K47))-INDEX('Resumo Dados'!$A:$XFD,3+4*ROWS($K$6:K47)+2,8+COLUMNS($K$6:K47)))/INDEX('Resumo Dados'!$A:$XFD,3+4*ROWS($K$6:K47)+2,8+COLUMNS($K$6:K47))*100</f>
        <v>0</v>
      </c>
      <c r="L47" s="39">
        <f>(INDEX('Resumo Dados'!$A:$XFD,3+4*ROWS($K$6:L47),8+COLUMNS($K$6:L47))-INDEX('Resumo Dados'!$A:$XFD,3+4*ROWS($K$6:L47)+2,8+COLUMNS($K$6:L47)))/INDEX('Resumo Dados'!$A:$XFD,3+4*ROWS($K$6:L47)+2,8+COLUMNS($K$6:L47))*100</f>
        <v>0</v>
      </c>
      <c r="M47" s="39">
        <f>(INDEX('Resumo Dados'!$A:$XFD,3+4*ROWS($K$6:M47),8+COLUMNS($K$6:M47))-INDEX('Resumo Dados'!$A:$XFD,3+4*ROWS($K$6:M47)+2,8+COLUMNS($K$6:M47)))/INDEX('Resumo Dados'!$A:$XFD,3+4*ROWS($K$6:M47)+2,8+COLUMNS($K$6:M47))*100</f>
        <v>0</v>
      </c>
      <c r="N47" s="39">
        <f>(INDEX('Resumo Dados'!$A:$XFD,3+4*ROWS($K$6:N47),8+COLUMNS($K$6:N47))-INDEX('Resumo Dados'!$A:$XFD,3+4*ROWS($K$6:N47)+2,8+COLUMNS($K$6:N47)))/INDEX('Resumo Dados'!$A:$XFD,3+4*ROWS($K$6:N47)+2,8+COLUMNS($K$6:N47))*100</f>
        <v>0</v>
      </c>
      <c r="O47" s="39" t="e">
        <f>(INDEX('Resumo Dados'!$A:$XFD,3+4*ROWS($K$6:N47)+1,8+COLUMNS($K$6:N47))-INDEX('Resumo Dados'!$A:$XFD,3+4*ROWS($K$6:N47)+2,8+COLUMNS($K$6:N47)))/INDEX('Resumo Dados'!$A:$XFD,3+4*ROWS($K$6:N47)+2,8+COLUMNS($K$6:N47))*100/INDEX('Resumo Dados'!$A:$XFD,3+4*ROWS($K$6:O47)+1,15)</f>
        <v>#VALUE!</v>
      </c>
      <c r="P47" s="40" t="e">
        <f t="shared" si="2"/>
        <v>#DIV/0!</v>
      </c>
      <c r="Q47" s="39" t="e">
        <f t="shared" si="3"/>
        <v>#VALUE!</v>
      </c>
    </row>
    <row r="48" spans="1:17" ht="16.5" customHeight="1">
      <c r="A48" s="37">
        <f>INDEX('Resumo Dados'!$A:$XFD,2+4*ROWS(B$6:$I48),COLUMNS($A$6:A48))</f>
      </c>
      <c r="B48" s="37">
        <f>INDEX('Resumo Dados'!$A:$XFD,2+4*ROWS(C$6:$I48),COLUMNS($A$6:B48))</f>
      </c>
      <c r="C48" s="37">
        <f>INDEX('Resumo Dados'!$A:$XFD,2+4*ROWS(D$6:$I48),COLUMNS($A$6:C48))</f>
      </c>
      <c r="D48" s="38">
        <f>INDEX('Resumo Dados'!$A:$XFD,2+4*ROWS(E$6:$I48),COLUMNS($A$6:D48))</f>
      </c>
      <c r="E48" s="37">
        <f>INDEX('Resumo Dados'!$A:$XFD,2+4*ROWS(F$6:$I48),COLUMNS($A$6:E48))</f>
      </c>
      <c r="F48" s="38">
        <f>INDEX('Resumo Dados'!$A:$XFD,2+4*ROWS(H$6:$I48),COLUMNS($A$6:F48))</f>
      </c>
      <c r="G48" s="38">
        <f>INDEX('Resumo Dados'!$A:$XFD,2+4*ROWS(I$6:$I48),COLUMNS($A$6:G48))</f>
        <v>0</v>
      </c>
      <c r="H48" s="45" t="e">
        <f>INDEX('Resumo Dados'!$A:$XFD,2+4*ROWS($I$6:I48)+COLUMNS($H$6:H48),14)</f>
        <v>#VALUE!</v>
      </c>
      <c r="I48" s="45" t="e">
        <f>INDEX('Resumo Dados'!$A:$XFD,2+4*ROWS($I$6:J48)+2,14)*(1-((1-O48)*ABS((INDEX('Resumo Dados'!$A:$XFD,2+4*ROWS($I$6:J48)+2,15)-12)))/100)</f>
        <v>#VALUE!</v>
      </c>
      <c r="J48" s="45" t="e">
        <f>INDEX('Resumo Dados'!$A:$XFD,2+4*ROWS($I$6:K48)+COLUMNS($H$6:J48),14)</f>
        <v>#VALUE!</v>
      </c>
      <c r="K48" s="39">
        <f>(INDEX('Resumo Dados'!$A:$XFD,3+4*ROWS($K$6:K48),8+COLUMNS($K$6:K48))-INDEX('Resumo Dados'!$A:$XFD,3+4*ROWS($K$6:K48)+2,8+COLUMNS($K$6:K48)))/INDEX('Resumo Dados'!$A:$XFD,3+4*ROWS($K$6:K48)+2,8+COLUMNS($K$6:K48))*100</f>
        <v>0</v>
      </c>
      <c r="L48" s="39">
        <f>(INDEX('Resumo Dados'!$A:$XFD,3+4*ROWS($K$6:L48),8+COLUMNS($K$6:L48))-INDEX('Resumo Dados'!$A:$XFD,3+4*ROWS($K$6:L48)+2,8+COLUMNS($K$6:L48)))/INDEX('Resumo Dados'!$A:$XFD,3+4*ROWS($K$6:L48)+2,8+COLUMNS($K$6:L48))*100</f>
        <v>0</v>
      </c>
      <c r="M48" s="39">
        <f>(INDEX('Resumo Dados'!$A:$XFD,3+4*ROWS($K$6:M48),8+COLUMNS($K$6:M48))-INDEX('Resumo Dados'!$A:$XFD,3+4*ROWS($K$6:M48)+2,8+COLUMNS($K$6:M48)))/INDEX('Resumo Dados'!$A:$XFD,3+4*ROWS($K$6:M48)+2,8+COLUMNS($K$6:M48))*100</f>
        <v>0</v>
      </c>
      <c r="N48" s="39">
        <f>(INDEX('Resumo Dados'!$A:$XFD,3+4*ROWS($K$6:N48),8+COLUMNS($K$6:N48))-INDEX('Resumo Dados'!$A:$XFD,3+4*ROWS($K$6:N48)+2,8+COLUMNS($K$6:N48)))/INDEX('Resumo Dados'!$A:$XFD,3+4*ROWS($K$6:N48)+2,8+COLUMNS($K$6:N48))*100</f>
        <v>0</v>
      </c>
      <c r="O48" s="39" t="e">
        <f>(INDEX('Resumo Dados'!$A:$XFD,3+4*ROWS($K$6:N48)+1,8+COLUMNS($K$6:N48))-INDEX('Resumo Dados'!$A:$XFD,3+4*ROWS($K$6:N48)+2,8+COLUMNS($K$6:N48)))/INDEX('Resumo Dados'!$A:$XFD,3+4*ROWS($K$6:N48)+2,8+COLUMNS($K$6:N48))*100/INDEX('Resumo Dados'!$A:$XFD,3+4*ROWS($K$6:O48)+1,15)</f>
        <v>#VALUE!</v>
      </c>
      <c r="P48" s="40" t="e">
        <f t="shared" si="2"/>
        <v>#DIV/0!</v>
      </c>
      <c r="Q48" s="39" t="e">
        <f t="shared" si="3"/>
        <v>#VALUE!</v>
      </c>
    </row>
    <row r="49" spans="1:17" ht="16.5" customHeight="1">
      <c r="A49" s="37">
        <f>INDEX('Resumo Dados'!$A:$XFD,2+4*ROWS(B$6:$I49),COLUMNS($A$6:A49))</f>
      </c>
      <c r="B49" s="37">
        <f>INDEX('Resumo Dados'!$A:$XFD,2+4*ROWS(C$6:$I49),COLUMNS($A$6:B49))</f>
      </c>
      <c r="C49" s="37">
        <f>INDEX('Resumo Dados'!$A:$XFD,2+4*ROWS(D$6:$I49),COLUMNS($A$6:C49))</f>
      </c>
      <c r="D49" s="38">
        <f>INDEX('Resumo Dados'!$A:$XFD,2+4*ROWS(E$6:$I49),COLUMNS($A$6:D49))</f>
      </c>
      <c r="E49" s="37">
        <f>INDEX('Resumo Dados'!$A:$XFD,2+4*ROWS(F$6:$I49),COLUMNS($A$6:E49))</f>
      </c>
      <c r="F49" s="38">
        <f>INDEX('Resumo Dados'!$A:$XFD,2+4*ROWS(H$6:$I49),COLUMNS($A$6:F49))</f>
      </c>
      <c r="G49" s="38">
        <f>INDEX('Resumo Dados'!$A:$XFD,2+4*ROWS(I$6:$I49),COLUMNS($A$6:G49))</f>
        <v>0</v>
      </c>
      <c r="H49" s="45" t="e">
        <f>INDEX('Resumo Dados'!$A:$XFD,2+4*ROWS($I$6:I49)+COLUMNS($H$6:H49),14)</f>
        <v>#VALUE!</v>
      </c>
      <c r="I49" s="45" t="e">
        <f>INDEX('Resumo Dados'!$A:$XFD,2+4*ROWS($I$6:J49)+2,14)*(1-((1-O49)*ABS((INDEX('Resumo Dados'!$A:$XFD,2+4*ROWS($I$6:J49)+2,15)-12)))/100)</f>
        <v>#VALUE!</v>
      </c>
      <c r="J49" s="45" t="e">
        <f>INDEX('Resumo Dados'!$A:$XFD,2+4*ROWS($I$6:K49)+COLUMNS($H$6:J49),14)</f>
        <v>#VALUE!</v>
      </c>
      <c r="K49" s="39">
        <f>(INDEX('Resumo Dados'!$A:$XFD,3+4*ROWS($K$6:K49),8+COLUMNS($K$6:K49))-INDEX('Resumo Dados'!$A:$XFD,3+4*ROWS($K$6:K49)+2,8+COLUMNS($K$6:K49)))/INDEX('Resumo Dados'!$A:$XFD,3+4*ROWS($K$6:K49)+2,8+COLUMNS($K$6:K49))*100</f>
        <v>0</v>
      </c>
      <c r="L49" s="39">
        <f>(INDEX('Resumo Dados'!$A:$XFD,3+4*ROWS($K$6:L49),8+COLUMNS($K$6:L49))-INDEX('Resumo Dados'!$A:$XFD,3+4*ROWS($K$6:L49)+2,8+COLUMNS($K$6:L49)))/INDEX('Resumo Dados'!$A:$XFD,3+4*ROWS($K$6:L49)+2,8+COLUMNS($K$6:L49))*100</f>
        <v>0</v>
      </c>
      <c r="M49" s="39">
        <f>(INDEX('Resumo Dados'!$A:$XFD,3+4*ROWS($K$6:M49),8+COLUMNS($K$6:M49))-INDEX('Resumo Dados'!$A:$XFD,3+4*ROWS($K$6:M49)+2,8+COLUMNS($K$6:M49)))/INDEX('Resumo Dados'!$A:$XFD,3+4*ROWS($K$6:M49)+2,8+COLUMNS($K$6:M49))*100</f>
        <v>0</v>
      </c>
      <c r="N49" s="39">
        <f>(INDEX('Resumo Dados'!$A:$XFD,3+4*ROWS($K$6:N49),8+COLUMNS($K$6:N49))-INDEX('Resumo Dados'!$A:$XFD,3+4*ROWS($K$6:N49)+2,8+COLUMNS($K$6:N49)))/INDEX('Resumo Dados'!$A:$XFD,3+4*ROWS($K$6:N49)+2,8+COLUMNS($K$6:N49))*100</f>
        <v>0</v>
      </c>
      <c r="O49" s="39" t="e">
        <f>(INDEX('Resumo Dados'!$A:$XFD,3+4*ROWS($K$6:N49)+1,8+COLUMNS($K$6:N49))-INDEX('Resumo Dados'!$A:$XFD,3+4*ROWS($K$6:N49)+2,8+COLUMNS($K$6:N49)))/INDEX('Resumo Dados'!$A:$XFD,3+4*ROWS($K$6:N49)+2,8+COLUMNS($K$6:N49))*100/INDEX('Resumo Dados'!$A:$XFD,3+4*ROWS($K$6:O49)+1,15)</f>
        <v>#VALUE!</v>
      </c>
      <c r="P49" s="40" t="e">
        <f aca="true" t="shared" si="4" ref="P49:P80">L49/M49</f>
        <v>#DIV/0!</v>
      </c>
      <c r="Q49" s="39" t="e">
        <f aca="true" t="shared" si="5" ref="Q49:Q80">N49/O49</f>
        <v>#VALUE!</v>
      </c>
    </row>
    <row r="50" spans="1:17" ht="16.5" customHeight="1">
      <c r="A50" s="37">
        <f>INDEX('Resumo Dados'!$A:$XFD,2+4*ROWS(B$6:$I50),COLUMNS($A$6:A50))</f>
      </c>
      <c r="B50" s="37">
        <f>INDEX('Resumo Dados'!$A:$XFD,2+4*ROWS(C$6:$I50),COLUMNS($A$6:B50))</f>
      </c>
      <c r="C50" s="37">
        <f>INDEX('Resumo Dados'!$A:$XFD,2+4*ROWS(D$6:$I50),COLUMNS($A$6:C50))</f>
      </c>
      <c r="D50" s="38">
        <f>INDEX('Resumo Dados'!$A:$XFD,2+4*ROWS(E$6:$I50),COLUMNS($A$6:D50))</f>
      </c>
      <c r="E50" s="37">
        <f>INDEX('Resumo Dados'!$A:$XFD,2+4*ROWS(F$6:$I50),COLUMNS($A$6:E50))</f>
      </c>
      <c r="F50" s="38">
        <f>INDEX('Resumo Dados'!$A:$XFD,2+4*ROWS(H$6:$I50),COLUMNS($A$6:F50))</f>
      </c>
      <c r="G50" s="38">
        <f>INDEX('Resumo Dados'!$A:$XFD,2+4*ROWS(I$6:$I50),COLUMNS($A$6:G50))</f>
        <v>0</v>
      </c>
      <c r="H50" s="45" t="e">
        <f>INDEX('Resumo Dados'!$A:$XFD,2+4*ROWS($I$6:I50)+COLUMNS($H$6:H50),14)</f>
        <v>#VALUE!</v>
      </c>
      <c r="I50" s="45" t="e">
        <f>INDEX('Resumo Dados'!$A:$XFD,2+4*ROWS($I$6:J50)+2,14)*(1-((1-O50)*ABS((INDEX('Resumo Dados'!$A:$XFD,2+4*ROWS($I$6:J50)+2,15)-12)))/100)</f>
        <v>#VALUE!</v>
      </c>
      <c r="J50" s="45" t="e">
        <f>INDEX('Resumo Dados'!$A:$XFD,2+4*ROWS($I$6:K50)+COLUMNS($H$6:J50),14)</f>
        <v>#VALUE!</v>
      </c>
      <c r="K50" s="39">
        <f>(INDEX('Resumo Dados'!$A:$XFD,3+4*ROWS($K$6:K50),8+COLUMNS($K$6:K50))-INDEX('Resumo Dados'!$A:$XFD,3+4*ROWS($K$6:K50)+2,8+COLUMNS($K$6:K50)))/INDEX('Resumo Dados'!$A:$XFD,3+4*ROWS($K$6:K50)+2,8+COLUMNS($K$6:K50))*100</f>
        <v>0</v>
      </c>
      <c r="L50" s="39">
        <f>(INDEX('Resumo Dados'!$A:$XFD,3+4*ROWS($K$6:L50),8+COLUMNS($K$6:L50))-INDEX('Resumo Dados'!$A:$XFD,3+4*ROWS($K$6:L50)+2,8+COLUMNS($K$6:L50)))/INDEX('Resumo Dados'!$A:$XFD,3+4*ROWS($K$6:L50)+2,8+COLUMNS($K$6:L50))*100</f>
        <v>0</v>
      </c>
      <c r="M50" s="39">
        <f>(INDEX('Resumo Dados'!$A:$XFD,3+4*ROWS($K$6:M50),8+COLUMNS($K$6:M50))-INDEX('Resumo Dados'!$A:$XFD,3+4*ROWS($K$6:M50)+2,8+COLUMNS($K$6:M50)))/INDEX('Resumo Dados'!$A:$XFD,3+4*ROWS($K$6:M50)+2,8+COLUMNS($K$6:M50))*100</f>
        <v>0</v>
      </c>
      <c r="N50" s="39">
        <f>(INDEX('Resumo Dados'!$A:$XFD,3+4*ROWS($K$6:N50),8+COLUMNS($K$6:N50))-INDEX('Resumo Dados'!$A:$XFD,3+4*ROWS($K$6:N50)+2,8+COLUMNS($K$6:N50)))/INDEX('Resumo Dados'!$A:$XFD,3+4*ROWS($K$6:N50)+2,8+COLUMNS($K$6:N50))*100</f>
        <v>0</v>
      </c>
      <c r="O50" s="39" t="e">
        <f>(INDEX('Resumo Dados'!$A:$XFD,3+4*ROWS($K$6:N50)+1,8+COLUMNS($K$6:N50))-INDEX('Resumo Dados'!$A:$XFD,3+4*ROWS($K$6:N50)+2,8+COLUMNS($K$6:N50)))/INDEX('Resumo Dados'!$A:$XFD,3+4*ROWS($K$6:N50)+2,8+COLUMNS($K$6:N50))*100/INDEX('Resumo Dados'!$A:$XFD,3+4*ROWS($K$6:O50)+1,15)</f>
        <v>#VALUE!</v>
      </c>
      <c r="P50" s="40" t="e">
        <f t="shared" si="4"/>
        <v>#DIV/0!</v>
      </c>
      <c r="Q50" s="39" t="e">
        <f t="shared" si="5"/>
        <v>#VALUE!</v>
      </c>
    </row>
    <row r="51" spans="1:17" ht="16.5" customHeight="1">
      <c r="A51" s="37">
        <f>INDEX('Resumo Dados'!$A:$XFD,2+4*ROWS(B$6:$I51),COLUMNS($A$6:A51))</f>
      </c>
      <c r="B51" s="37">
        <f>INDEX('Resumo Dados'!$A:$XFD,2+4*ROWS(C$6:$I51),COLUMNS($A$6:B51))</f>
      </c>
      <c r="C51" s="37">
        <f>INDEX('Resumo Dados'!$A:$XFD,2+4*ROWS(D$6:$I51),COLUMNS($A$6:C51))</f>
      </c>
      <c r="D51" s="38">
        <f>INDEX('Resumo Dados'!$A:$XFD,2+4*ROWS(E$6:$I51),COLUMNS($A$6:D51))</f>
      </c>
      <c r="E51" s="37">
        <f>INDEX('Resumo Dados'!$A:$XFD,2+4*ROWS(F$6:$I51),COLUMNS($A$6:E51))</f>
      </c>
      <c r="F51" s="38">
        <f>INDEX('Resumo Dados'!$A:$XFD,2+4*ROWS(H$6:$I51),COLUMNS($A$6:F51))</f>
      </c>
      <c r="G51" s="38">
        <f>INDEX('Resumo Dados'!$A:$XFD,2+4*ROWS(I$6:$I51),COLUMNS($A$6:G51))</f>
        <v>0</v>
      </c>
      <c r="H51" s="45" t="e">
        <f>INDEX('Resumo Dados'!$A:$XFD,2+4*ROWS($I$6:I51)+COLUMNS($H$6:H51),14)</f>
        <v>#VALUE!</v>
      </c>
      <c r="I51" s="45" t="e">
        <f>INDEX('Resumo Dados'!$A:$XFD,2+4*ROWS($I$6:J51)+2,14)*(1-((1-O51)*ABS((INDEX('Resumo Dados'!$A:$XFD,2+4*ROWS($I$6:J51)+2,15)-12)))/100)</f>
        <v>#VALUE!</v>
      </c>
      <c r="J51" s="45" t="e">
        <f>INDEX('Resumo Dados'!$A:$XFD,2+4*ROWS($I$6:K51)+COLUMNS($H$6:J51),14)</f>
        <v>#VALUE!</v>
      </c>
      <c r="K51" s="39">
        <f>(INDEX('Resumo Dados'!$A:$XFD,3+4*ROWS($K$6:K51),8+COLUMNS($K$6:K51))-INDEX('Resumo Dados'!$A:$XFD,3+4*ROWS($K$6:K51)+2,8+COLUMNS($K$6:K51)))/INDEX('Resumo Dados'!$A:$XFD,3+4*ROWS($K$6:K51)+2,8+COLUMNS($K$6:K51))*100</f>
        <v>0</v>
      </c>
      <c r="L51" s="39">
        <f>(INDEX('Resumo Dados'!$A:$XFD,3+4*ROWS($K$6:L51),8+COLUMNS($K$6:L51))-INDEX('Resumo Dados'!$A:$XFD,3+4*ROWS($K$6:L51)+2,8+COLUMNS($K$6:L51)))/INDEX('Resumo Dados'!$A:$XFD,3+4*ROWS($K$6:L51)+2,8+COLUMNS($K$6:L51))*100</f>
        <v>0</v>
      </c>
      <c r="M51" s="39">
        <f>(INDEX('Resumo Dados'!$A:$XFD,3+4*ROWS($K$6:M51),8+COLUMNS($K$6:M51))-INDEX('Resumo Dados'!$A:$XFD,3+4*ROWS($K$6:M51)+2,8+COLUMNS($K$6:M51)))/INDEX('Resumo Dados'!$A:$XFD,3+4*ROWS($K$6:M51)+2,8+COLUMNS($K$6:M51))*100</f>
        <v>0</v>
      </c>
      <c r="N51" s="39">
        <f>(INDEX('Resumo Dados'!$A:$XFD,3+4*ROWS($K$6:N51),8+COLUMNS($K$6:N51))-INDEX('Resumo Dados'!$A:$XFD,3+4*ROWS($K$6:N51)+2,8+COLUMNS($K$6:N51)))/INDEX('Resumo Dados'!$A:$XFD,3+4*ROWS($K$6:N51)+2,8+COLUMNS($K$6:N51))*100</f>
        <v>0</v>
      </c>
      <c r="O51" s="39" t="e">
        <f>(INDEX('Resumo Dados'!$A:$XFD,3+4*ROWS($K$6:N51)+1,8+COLUMNS($K$6:N51))-INDEX('Resumo Dados'!$A:$XFD,3+4*ROWS($K$6:N51)+2,8+COLUMNS($K$6:N51)))/INDEX('Resumo Dados'!$A:$XFD,3+4*ROWS($K$6:N51)+2,8+COLUMNS($K$6:N51))*100/INDEX('Resumo Dados'!$A:$XFD,3+4*ROWS($K$6:O51)+1,15)</f>
        <v>#VALUE!</v>
      </c>
      <c r="P51" s="40" t="e">
        <f t="shared" si="4"/>
        <v>#DIV/0!</v>
      </c>
      <c r="Q51" s="39" t="e">
        <f t="shared" si="5"/>
        <v>#VALUE!</v>
      </c>
    </row>
    <row r="52" spans="1:17" ht="16.5" customHeight="1">
      <c r="A52" s="37">
        <f>INDEX('Resumo Dados'!$A:$XFD,2+4*ROWS(B$6:$I52),COLUMNS($A$6:A52))</f>
      </c>
      <c r="B52" s="37">
        <f>INDEX('Resumo Dados'!$A:$XFD,2+4*ROWS(C$6:$I52),COLUMNS($A$6:B52))</f>
      </c>
      <c r="C52" s="37">
        <f>INDEX('Resumo Dados'!$A:$XFD,2+4*ROWS(D$6:$I52),COLUMNS($A$6:C52))</f>
      </c>
      <c r="D52" s="38">
        <f>INDEX('Resumo Dados'!$A:$XFD,2+4*ROWS(E$6:$I52),COLUMNS($A$6:D52))</f>
      </c>
      <c r="E52" s="37">
        <f>INDEX('Resumo Dados'!$A:$XFD,2+4*ROWS(F$6:$I52),COLUMNS($A$6:E52))</f>
      </c>
      <c r="F52" s="38">
        <f>INDEX('Resumo Dados'!$A:$XFD,2+4*ROWS(H$6:$I52),COLUMNS($A$6:F52))</f>
      </c>
      <c r="G52" s="38">
        <f>INDEX('Resumo Dados'!$A:$XFD,2+4*ROWS(I$6:$I52),COLUMNS($A$6:G52))</f>
        <v>0</v>
      </c>
      <c r="H52" s="45" t="e">
        <f>INDEX('Resumo Dados'!$A:$XFD,2+4*ROWS($I$6:I52)+COLUMNS($H$6:H52),14)</f>
        <v>#VALUE!</v>
      </c>
      <c r="I52" s="45" t="e">
        <f>INDEX('Resumo Dados'!$A:$XFD,2+4*ROWS($I$6:J52)+2,14)*(1-((1-O52)*ABS((INDEX('Resumo Dados'!$A:$XFD,2+4*ROWS($I$6:J52)+2,15)-12)))/100)</f>
        <v>#VALUE!</v>
      </c>
      <c r="J52" s="45" t="e">
        <f>INDEX('Resumo Dados'!$A:$XFD,2+4*ROWS($I$6:K52)+COLUMNS($H$6:J52),14)</f>
        <v>#VALUE!</v>
      </c>
      <c r="K52" s="39">
        <f>(INDEX('Resumo Dados'!$A:$XFD,3+4*ROWS($K$6:K52),8+COLUMNS($K$6:K52))-INDEX('Resumo Dados'!$A:$XFD,3+4*ROWS($K$6:K52)+2,8+COLUMNS($K$6:K52)))/INDEX('Resumo Dados'!$A:$XFD,3+4*ROWS($K$6:K52)+2,8+COLUMNS($K$6:K52))*100</f>
        <v>0</v>
      </c>
      <c r="L52" s="39">
        <f>(INDEX('Resumo Dados'!$A:$XFD,3+4*ROWS($K$6:L52),8+COLUMNS($K$6:L52))-INDEX('Resumo Dados'!$A:$XFD,3+4*ROWS($K$6:L52)+2,8+COLUMNS($K$6:L52)))/INDEX('Resumo Dados'!$A:$XFD,3+4*ROWS($K$6:L52)+2,8+COLUMNS($K$6:L52))*100</f>
        <v>0</v>
      </c>
      <c r="M52" s="39">
        <f>(INDEX('Resumo Dados'!$A:$XFD,3+4*ROWS($K$6:M52),8+COLUMNS($K$6:M52))-INDEX('Resumo Dados'!$A:$XFD,3+4*ROWS($K$6:M52)+2,8+COLUMNS($K$6:M52)))/INDEX('Resumo Dados'!$A:$XFD,3+4*ROWS($K$6:M52)+2,8+COLUMNS($K$6:M52))*100</f>
        <v>0</v>
      </c>
      <c r="N52" s="39">
        <f>(INDEX('Resumo Dados'!$A:$XFD,3+4*ROWS($K$6:N52),8+COLUMNS($K$6:N52))-INDEX('Resumo Dados'!$A:$XFD,3+4*ROWS($K$6:N52)+2,8+COLUMNS($K$6:N52)))/INDEX('Resumo Dados'!$A:$XFD,3+4*ROWS($K$6:N52)+2,8+COLUMNS($K$6:N52))*100</f>
        <v>0</v>
      </c>
      <c r="O52" s="39" t="e">
        <f>(INDEX('Resumo Dados'!$A:$XFD,3+4*ROWS($K$6:N52)+1,8+COLUMNS($K$6:N52))-INDEX('Resumo Dados'!$A:$XFD,3+4*ROWS($K$6:N52)+2,8+COLUMNS($K$6:N52)))/INDEX('Resumo Dados'!$A:$XFD,3+4*ROWS($K$6:N52)+2,8+COLUMNS($K$6:N52))*100/INDEX('Resumo Dados'!$A:$XFD,3+4*ROWS($K$6:O52)+1,15)</f>
        <v>#VALUE!</v>
      </c>
      <c r="P52" s="40" t="e">
        <f t="shared" si="4"/>
        <v>#DIV/0!</v>
      </c>
      <c r="Q52" s="39" t="e">
        <f t="shared" si="5"/>
        <v>#VALUE!</v>
      </c>
    </row>
    <row r="53" spans="1:17" ht="16.5" customHeight="1">
      <c r="A53" s="37">
        <f>INDEX('Resumo Dados'!$A:$XFD,2+4*ROWS(B$6:$I53),COLUMNS($A$6:A53))</f>
      </c>
      <c r="B53" s="37">
        <f>INDEX('Resumo Dados'!$A:$XFD,2+4*ROWS(C$6:$I53),COLUMNS($A$6:B53))</f>
      </c>
      <c r="C53" s="37">
        <f>INDEX('Resumo Dados'!$A:$XFD,2+4*ROWS(D$6:$I53),COLUMNS($A$6:C53))</f>
      </c>
      <c r="D53" s="38">
        <f>INDEX('Resumo Dados'!$A:$XFD,2+4*ROWS(E$6:$I53),COLUMNS($A$6:D53))</f>
      </c>
      <c r="E53" s="37">
        <f>INDEX('Resumo Dados'!$A:$XFD,2+4*ROWS(F$6:$I53),COLUMNS($A$6:E53))</f>
      </c>
      <c r="F53" s="38">
        <f>INDEX('Resumo Dados'!$A:$XFD,2+4*ROWS(H$6:$I53),COLUMNS($A$6:F53))</f>
      </c>
      <c r="G53" s="38">
        <f>INDEX('Resumo Dados'!$A:$XFD,2+4*ROWS(I$6:$I53),COLUMNS($A$6:G53))</f>
        <v>0</v>
      </c>
      <c r="H53" s="45" t="e">
        <f>INDEX('Resumo Dados'!$A:$XFD,2+4*ROWS($I$6:I53)+COLUMNS($H$6:H53),14)</f>
        <v>#VALUE!</v>
      </c>
      <c r="I53" s="45" t="e">
        <f>INDEX('Resumo Dados'!$A:$XFD,2+4*ROWS($I$6:J53)+2,14)*(1-((1-O53)*ABS((INDEX('Resumo Dados'!$A:$XFD,2+4*ROWS($I$6:J53)+2,15)-12)))/100)</f>
        <v>#VALUE!</v>
      </c>
      <c r="J53" s="45" t="e">
        <f>INDEX('Resumo Dados'!$A:$XFD,2+4*ROWS($I$6:K53)+COLUMNS($H$6:J53),14)</f>
        <v>#VALUE!</v>
      </c>
      <c r="K53" s="39">
        <f>(INDEX('Resumo Dados'!$A:$XFD,3+4*ROWS($K$6:K53),8+COLUMNS($K$6:K53))-INDEX('Resumo Dados'!$A:$XFD,3+4*ROWS($K$6:K53)+2,8+COLUMNS($K$6:K53)))/INDEX('Resumo Dados'!$A:$XFD,3+4*ROWS($K$6:K53)+2,8+COLUMNS($K$6:K53))*100</f>
        <v>0</v>
      </c>
      <c r="L53" s="39">
        <f>(INDEX('Resumo Dados'!$A:$XFD,3+4*ROWS($K$6:L53),8+COLUMNS($K$6:L53))-INDEX('Resumo Dados'!$A:$XFD,3+4*ROWS($K$6:L53)+2,8+COLUMNS($K$6:L53)))/INDEX('Resumo Dados'!$A:$XFD,3+4*ROWS($K$6:L53)+2,8+COLUMNS($K$6:L53))*100</f>
        <v>0</v>
      </c>
      <c r="M53" s="39">
        <f>(INDEX('Resumo Dados'!$A:$XFD,3+4*ROWS($K$6:M53),8+COLUMNS($K$6:M53))-INDEX('Resumo Dados'!$A:$XFD,3+4*ROWS($K$6:M53)+2,8+COLUMNS($K$6:M53)))/INDEX('Resumo Dados'!$A:$XFD,3+4*ROWS($K$6:M53)+2,8+COLUMNS($K$6:M53))*100</f>
        <v>0</v>
      </c>
      <c r="N53" s="39">
        <f>(INDEX('Resumo Dados'!$A:$XFD,3+4*ROWS($K$6:N53),8+COLUMNS($K$6:N53))-INDEX('Resumo Dados'!$A:$XFD,3+4*ROWS($K$6:N53)+2,8+COLUMNS($K$6:N53)))/INDEX('Resumo Dados'!$A:$XFD,3+4*ROWS($K$6:N53)+2,8+COLUMNS($K$6:N53))*100</f>
        <v>0</v>
      </c>
      <c r="O53" s="39" t="e">
        <f>(INDEX('Resumo Dados'!$A:$XFD,3+4*ROWS($K$6:N53)+1,8+COLUMNS($K$6:N53))-INDEX('Resumo Dados'!$A:$XFD,3+4*ROWS($K$6:N53)+2,8+COLUMNS($K$6:N53)))/INDEX('Resumo Dados'!$A:$XFD,3+4*ROWS($K$6:N53)+2,8+COLUMNS($K$6:N53))*100/INDEX('Resumo Dados'!$A:$XFD,3+4*ROWS($K$6:O53)+1,15)</f>
        <v>#VALUE!</v>
      </c>
      <c r="P53" s="40" t="e">
        <f t="shared" si="4"/>
        <v>#DIV/0!</v>
      </c>
      <c r="Q53" s="39" t="e">
        <f t="shared" si="5"/>
        <v>#VALUE!</v>
      </c>
    </row>
    <row r="54" spans="1:17" ht="16.5" customHeight="1">
      <c r="A54" s="37">
        <f>INDEX('Resumo Dados'!$A:$XFD,2+4*ROWS(B$6:$I54),COLUMNS($A$6:A54))</f>
      </c>
      <c r="B54" s="37">
        <f>INDEX('Resumo Dados'!$A:$XFD,2+4*ROWS(C$6:$I54),COLUMNS($A$6:B54))</f>
      </c>
      <c r="C54" s="37">
        <f>INDEX('Resumo Dados'!$A:$XFD,2+4*ROWS(D$6:$I54),COLUMNS($A$6:C54))</f>
      </c>
      <c r="D54" s="38">
        <f>INDEX('Resumo Dados'!$A:$XFD,2+4*ROWS(E$6:$I54),COLUMNS($A$6:D54))</f>
      </c>
      <c r="E54" s="37">
        <f>INDEX('Resumo Dados'!$A:$XFD,2+4*ROWS(F$6:$I54),COLUMNS($A$6:E54))</f>
      </c>
      <c r="F54" s="38">
        <f>INDEX('Resumo Dados'!$A:$XFD,2+4*ROWS(H$6:$I54),COLUMNS($A$6:F54))</f>
      </c>
      <c r="G54" s="38">
        <f>INDEX('Resumo Dados'!$A:$XFD,2+4*ROWS(I$6:$I54),COLUMNS($A$6:G54))</f>
        <v>0</v>
      </c>
      <c r="H54" s="45" t="e">
        <f>INDEX('Resumo Dados'!$A:$XFD,2+4*ROWS($I$6:I54)+COLUMNS($H$6:H54),14)</f>
        <v>#VALUE!</v>
      </c>
      <c r="I54" s="45" t="e">
        <f>INDEX('Resumo Dados'!$A:$XFD,2+4*ROWS($I$6:J54)+2,14)*(1-((1-O54)*ABS((INDEX('Resumo Dados'!$A:$XFD,2+4*ROWS($I$6:J54)+2,15)-12)))/100)</f>
        <v>#VALUE!</v>
      </c>
      <c r="J54" s="45" t="e">
        <f>INDEX('Resumo Dados'!$A:$XFD,2+4*ROWS($I$6:K54)+COLUMNS($H$6:J54),14)</f>
        <v>#VALUE!</v>
      </c>
      <c r="K54" s="39">
        <f>(INDEX('Resumo Dados'!$A:$XFD,3+4*ROWS($K$6:K54),8+COLUMNS($K$6:K54))-INDEX('Resumo Dados'!$A:$XFD,3+4*ROWS($K$6:K54)+2,8+COLUMNS($K$6:K54)))/INDEX('Resumo Dados'!$A:$XFD,3+4*ROWS($K$6:K54)+2,8+COLUMNS($K$6:K54))*100</f>
        <v>0</v>
      </c>
      <c r="L54" s="39">
        <f>(INDEX('Resumo Dados'!$A:$XFD,3+4*ROWS($K$6:L54),8+COLUMNS($K$6:L54))-INDEX('Resumo Dados'!$A:$XFD,3+4*ROWS($K$6:L54)+2,8+COLUMNS($K$6:L54)))/INDEX('Resumo Dados'!$A:$XFD,3+4*ROWS($K$6:L54)+2,8+COLUMNS($K$6:L54))*100</f>
        <v>0</v>
      </c>
      <c r="M54" s="39">
        <f>(INDEX('Resumo Dados'!$A:$XFD,3+4*ROWS($K$6:M54),8+COLUMNS($K$6:M54))-INDEX('Resumo Dados'!$A:$XFD,3+4*ROWS($K$6:M54)+2,8+COLUMNS($K$6:M54)))/INDEX('Resumo Dados'!$A:$XFD,3+4*ROWS($K$6:M54)+2,8+COLUMNS($K$6:M54))*100</f>
        <v>0</v>
      </c>
      <c r="N54" s="39">
        <f>(INDEX('Resumo Dados'!$A:$XFD,3+4*ROWS($K$6:N54),8+COLUMNS($K$6:N54))-INDEX('Resumo Dados'!$A:$XFD,3+4*ROWS($K$6:N54)+2,8+COLUMNS($K$6:N54)))/INDEX('Resumo Dados'!$A:$XFD,3+4*ROWS($K$6:N54)+2,8+COLUMNS($K$6:N54))*100</f>
        <v>0</v>
      </c>
      <c r="O54" s="39" t="e">
        <f>(INDEX('Resumo Dados'!$A:$XFD,3+4*ROWS($K$6:N54)+1,8+COLUMNS($K$6:N54))-INDEX('Resumo Dados'!$A:$XFD,3+4*ROWS($K$6:N54)+2,8+COLUMNS($K$6:N54)))/INDEX('Resumo Dados'!$A:$XFD,3+4*ROWS($K$6:N54)+2,8+COLUMNS($K$6:N54))*100/INDEX('Resumo Dados'!$A:$XFD,3+4*ROWS($K$6:O54)+1,15)</f>
        <v>#VALUE!</v>
      </c>
      <c r="P54" s="40" t="e">
        <f t="shared" si="4"/>
        <v>#DIV/0!</v>
      </c>
      <c r="Q54" s="39" t="e">
        <f t="shared" si="5"/>
        <v>#VALUE!</v>
      </c>
    </row>
    <row r="55" spans="1:17" ht="16.5" customHeight="1">
      <c r="A55" s="37">
        <f>INDEX('Resumo Dados'!$A:$XFD,2+4*ROWS(B$6:$I55),COLUMNS($A$6:A55))</f>
      </c>
      <c r="B55" s="37">
        <f>INDEX('Resumo Dados'!$A:$XFD,2+4*ROWS(C$6:$I55),COLUMNS($A$6:B55))</f>
      </c>
      <c r="C55" s="37">
        <f>INDEX('Resumo Dados'!$A:$XFD,2+4*ROWS(D$6:$I55),COLUMNS($A$6:C55))</f>
      </c>
      <c r="D55" s="38">
        <f>INDEX('Resumo Dados'!$A:$XFD,2+4*ROWS(E$6:$I55),COLUMNS($A$6:D55))</f>
      </c>
      <c r="E55" s="37">
        <f>INDEX('Resumo Dados'!$A:$XFD,2+4*ROWS(F$6:$I55),COLUMNS($A$6:E55))</f>
      </c>
      <c r="F55" s="38">
        <f>INDEX('Resumo Dados'!$A:$XFD,2+4*ROWS(H$6:$I55),COLUMNS($A$6:F55))</f>
      </c>
      <c r="G55" s="38">
        <f>INDEX('Resumo Dados'!$A:$XFD,2+4*ROWS(I$6:$I55),COLUMNS($A$6:G55))</f>
        <v>0</v>
      </c>
      <c r="H55" s="45" t="e">
        <f>INDEX('Resumo Dados'!$A:$XFD,2+4*ROWS($I$6:I55)+COLUMNS($H$6:H55),14)</f>
        <v>#VALUE!</v>
      </c>
      <c r="I55" s="45" t="e">
        <f>INDEX('Resumo Dados'!$A:$XFD,2+4*ROWS($I$6:J55)+2,14)*(1-((1-O55)*ABS((INDEX('Resumo Dados'!$A:$XFD,2+4*ROWS($I$6:J55)+2,15)-12)))/100)</f>
        <v>#VALUE!</v>
      </c>
      <c r="J55" s="45" t="e">
        <f>INDEX('Resumo Dados'!$A:$XFD,2+4*ROWS($I$6:K55)+COLUMNS($H$6:J55),14)</f>
        <v>#VALUE!</v>
      </c>
      <c r="K55" s="39">
        <f>(INDEX('Resumo Dados'!$A:$XFD,3+4*ROWS($K$6:K55),8+COLUMNS($K$6:K55))-INDEX('Resumo Dados'!$A:$XFD,3+4*ROWS($K$6:K55)+2,8+COLUMNS($K$6:K55)))/INDEX('Resumo Dados'!$A:$XFD,3+4*ROWS($K$6:K55)+2,8+COLUMNS($K$6:K55))*100</f>
        <v>0</v>
      </c>
      <c r="L55" s="39">
        <f>(INDEX('Resumo Dados'!$A:$XFD,3+4*ROWS($K$6:L55),8+COLUMNS($K$6:L55))-INDEX('Resumo Dados'!$A:$XFD,3+4*ROWS($K$6:L55)+2,8+COLUMNS($K$6:L55)))/INDEX('Resumo Dados'!$A:$XFD,3+4*ROWS($K$6:L55)+2,8+COLUMNS($K$6:L55))*100</f>
        <v>0</v>
      </c>
      <c r="M55" s="39">
        <f>(INDEX('Resumo Dados'!$A:$XFD,3+4*ROWS($K$6:M55),8+COLUMNS($K$6:M55))-INDEX('Resumo Dados'!$A:$XFD,3+4*ROWS($K$6:M55)+2,8+COLUMNS($K$6:M55)))/INDEX('Resumo Dados'!$A:$XFD,3+4*ROWS($K$6:M55)+2,8+COLUMNS($K$6:M55))*100</f>
        <v>0</v>
      </c>
      <c r="N55" s="39">
        <f>(INDEX('Resumo Dados'!$A:$XFD,3+4*ROWS($K$6:N55),8+COLUMNS($K$6:N55))-INDEX('Resumo Dados'!$A:$XFD,3+4*ROWS($K$6:N55)+2,8+COLUMNS($K$6:N55)))/INDEX('Resumo Dados'!$A:$XFD,3+4*ROWS($K$6:N55)+2,8+COLUMNS($K$6:N55))*100</f>
        <v>0</v>
      </c>
      <c r="O55" s="39" t="e">
        <f>(INDEX('Resumo Dados'!$A:$XFD,3+4*ROWS($K$6:N55)+1,8+COLUMNS($K$6:N55))-INDEX('Resumo Dados'!$A:$XFD,3+4*ROWS($K$6:N55)+2,8+COLUMNS($K$6:N55)))/INDEX('Resumo Dados'!$A:$XFD,3+4*ROWS($K$6:N55)+2,8+COLUMNS($K$6:N55))*100/INDEX('Resumo Dados'!$A:$XFD,3+4*ROWS($K$6:O55)+1,15)</f>
        <v>#VALUE!</v>
      </c>
      <c r="P55" s="40" t="e">
        <f t="shared" si="4"/>
        <v>#DIV/0!</v>
      </c>
      <c r="Q55" s="39" t="e">
        <f t="shared" si="5"/>
        <v>#VALUE!</v>
      </c>
    </row>
    <row r="56" spans="1:17" ht="16.5" customHeight="1">
      <c r="A56" s="37">
        <f>INDEX('Resumo Dados'!$A:$XFD,2+4*ROWS(B$6:$I56),COLUMNS($A$6:A56))</f>
      </c>
      <c r="B56" s="37">
        <f>INDEX('Resumo Dados'!$A:$XFD,2+4*ROWS(C$6:$I56),COLUMNS($A$6:B56))</f>
      </c>
      <c r="C56" s="37">
        <f>INDEX('Resumo Dados'!$A:$XFD,2+4*ROWS(D$6:$I56),COLUMNS($A$6:C56))</f>
      </c>
      <c r="D56" s="38">
        <f>INDEX('Resumo Dados'!$A:$XFD,2+4*ROWS(E$6:$I56),COLUMNS($A$6:D56))</f>
      </c>
      <c r="E56" s="37">
        <f>INDEX('Resumo Dados'!$A:$XFD,2+4*ROWS(F$6:$I56),COLUMNS($A$6:E56))</f>
      </c>
      <c r="F56" s="38">
        <f>INDEX('Resumo Dados'!$A:$XFD,2+4*ROWS(H$6:$I56),COLUMNS($A$6:F56))</f>
      </c>
      <c r="G56" s="38">
        <f>INDEX('Resumo Dados'!$A:$XFD,2+4*ROWS(I$6:$I56),COLUMNS($A$6:G56))</f>
        <v>0</v>
      </c>
      <c r="H56" s="45" t="e">
        <f>INDEX('Resumo Dados'!$A:$XFD,2+4*ROWS($I$6:I56)+COLUMNS($H$6:H56),14)</f>
        <v>#VALUE!</v>
      </c>
      <c r="I56" s="45" t="e">
        <f>INDEX('Resumo Dados'!$A:$XFD,2+4*ROWS($I$6:J56)+2,14)*(1-((1-O56)*ABS((INDEX('Resumo Dados'!$A:$XFD,2+4*ROWS($I$6:J56)+2,15)-12)))/100)</f>
        <v>#VALUE!</v>
      </c>
      <c r="J56" s="45" t="e">
        <f>INDEX('Resumo Dados'!$A:$XFD,2+4*ROWS($I$6:K56)+COLUMNS($H$6:J56),14)</f>
        <v>#VALUE!</v>
      </c>
      <c r="K56" s="39">
        <f>(INDEX('Resumo Dados'!$A:$XFD,3+4*ROWS($K$6:K56),8+COLUMNS($K$6:K56))-INDEX('Resumo Dados'!$A:$XFD,3+4*ROWS($K$6:K56)+2,8+COLUMNS($K$6:K56)))/INDEX('Resumo Dados'!$A:$XFD,3+4*ROWS($K$6:K56)+2,8+COLUMNS($K$6:K56))*100</f>
        <v>0</v>
      </c>
      <c r="L56" s="39">
        <f>(INDEX('Resumo Dados'!$A:$XFD,3+4*ROWS($K$6:L56),8+COLUMNS($K$6:L56))-INDEX('Resumo Dados'!$A:$XFD,3+4*ROWS($K$6:L56)+2,8+COLUMNS($K$6:L56)))/INDEX('Resumo Dados'!$A:$XFD,3+4*ROWS($K$6:L56)+2,8+COLUMNS($K$6:L56))*100</f>
        <v>0</v>
      </c>
      <c r="M56" s="39">
        <f>(INDEX('Resumo Dados'!$A:$XFD,3+4*ROWS($K$6:M56),8+COLUMNS($K$6:M56))-INDEX('Resumo Dados'!$A:$XFD,3+4*ROWS($K$6:M56)+2,8+COLUMNS($K$6:M56)))/INDEX('Resumo Dados'!$A:$XFD,3+4*ROWS($K$6:M56)+2,8+COLUMNS($K$6:M56))*100</f>
        <v>0</v>
      </c>
      <c r="N56" s="39">
        <f>(INDEX('Resumo Dados'!$A:$XFD,3+4*ROWS($K$6:N56),8+COLUMNS($K$6:N56))-INDEX('Resumo Dados'!$A:$XFD,3+4*ROWS($K$6:N56)+2,8+COLUMNS($K$6:N56)))/INDEX('Resumo Dados'!$A:$XFD,3+4*ROWS($K$6:N56)+2,8+COLUMNS($K$6:N56))*100</f>
        <v>0</v>
      </c>
      <c r="O56" s="39" t="e">
        <f>(INDEX('Resumo Dados'!$A:$XFD,3+4*ROWS($K$6:N56)+1,8+COLUMNS($K$6:N56))-INDEX('Resumo Dados'!$A:$XFD,3+4*ROWS($K$6:N56)+2,8+COLUMNS($K$6:N56)))/INDEX('Resumo Dados'!$A:$XFD,3+4*ROWS($K$6:N56)+2,8+COLUMNS($K$6:N56))*100/INDEX('Resumo Dados'!$A:$XFD,3+4*ROWS($K$6:O56)+1,15)</f>
        <v>#VALUE!</v>
      </c>
      <c r="P56" s="40" t="e">
        <f t="shared" si="4"/>
        <v>#DIV/0!</v>
      </c>
      <c r="Q56" s="39" t="e">
        <f t="shared" si="5"/>
        <v>#VALUE!</v>
      </c>
    </row>
    <row r="57" spans="1:17" ht="16.5" customHeight="1">
      <c r="A57" s="37">
        <f>INDEX('Resumo Dados'!$A:$XFD,2+4*ROWS(B$6:$I57),COLUMNS($A$6:A57))</f>
      </c>
      <c r="B57" s="37">
        <f>INDEX('Resumo Dados'!$A:$XFD,2+4*ROWS(C$6:$I57),COLUMNS($A$6:B57))</f>
      </c>
      <c r="C57" s="37">
        <f>INDEX('Resumo Dados'!$A:$XFD,2+4*ROWS(D$6:$I57),COLUMNS($A$6:C57))</f>
      </c>
      <c r="D57" s="38">
        <f>INDEX('Resumo Dados'!$A:$XFD,2+4*ROWS(E$6:$I57),COLUMNS($A$6:D57))</f>
      </c>
      <c r="E57" s="37">
        <f>INDEX('Resumo Dados'!$A:$XFD,2+4*ROWS(F$6:$I57),COLUMNS($A$6:E57))</f>
      </c>
      <c r="F57" s="38">
        <f>INDEX('Resumo Dados'!$A:$XFD,2+4*ROWS(H$6:$I57),COLUMNS($A$6:F57))</f>
      </c>
      <c r="G57" s="38">
        <f>INDEX('Resumo Dados'!$A:$XFD,2+4*ROWS(I$6:$I57),COLUMNS($A$6:G57))</f>
        <v>0</v>
      </c>
      <c r="H57" s="45" t="e">
        <f>INDEX('Resumo Dados'!$A:$XFD,2+4*ROWS($I$6:I57)+COLUMNS($H$6:H57),14)</f>
        <v>#VALUE!</v>
      </c>
      <c r="I57" s="45" t="e">
        <f>INDEX('Resumo Dados'!$A:$XFD,2+4*ROWS($I$6:J57)+2,14)*(1-((1-O57)*ABS((INDEX('Resumo Dados'!$A:$XFD,2+4*ROWS($I$6:J57)+2,15)-12)))/100)</f>
        <v>#VALUE!</v>
      </c>
      <c r="J57" s="45" t="e">
        <f>INDEX('Resumo Dados'!$A:$XFD,2+4*ROWS($I$6:K57)+COLUMNS($H$6:J57),14)</f>
        <v>#VALUE!</v>
      </c>
      <c r="K57" s="39">
        <f>(INDEX('Resumo Dados'!$A:$XFD,3+4*ROWS($K$6:K57),8+COLUMNS($K$6:K57))-INDEX('Resumo Dados'!$A:$XFD,3+4*ROWS($K$6:K57)+2,8+COLUMNS($K$6:K57)))/INDEX('Resumo Dados'!$A:$XFD,3+4*ROWS($K$6:K57)+2,8+COLUMNS($K$6:K57))*100</f>
        <v>0</v>
      </c>
      <c r="L57" s="39">
        <f>(INDEX('Resumo Dados'!$A:$XFD,3+4*ROWS($K$6:L57),8+COLUMNS($K$6:L57))-INDEX('Resumo Dados'!$A:$XFD,3+4*ROWS($K$6:L57)+2,8+COLUMNS($K$6:L57)))/INDEX('Resumo Dados'!$A:$XFD,3+4*ROWS($K$6:L57)+2,8+COLUMNS($K$6:L57))*100</f>
        <v>0</v>
      </c>
      <c r="M57" s="39">
        <f>(INDEX('Resumo Dados'!$A:$XFD,3+4*ROWS($K$6:M57),8+COLUMNS($K$6:M57))-INDEX('Resumo Dados'!$A:$XFD,3+4*ROWS($K$6:M57)+2,8+COLUMNS($K$6:M57)))/INDEX('Resumo Dados'!$A:$XFD,3+4*ROWS($K$6:M57)+2,8+COLUMNS($K$6:M57))*100</f>
        <v>0</v>
      </c>
      <c r="N57" s="39">
        <f>(INDEX('Resumo Dados'!$A:$XFD,3+4*ROWS($K$6:N57),8+COLUMNS($K$6:N57))-INDEX('Resumo Dados'!$A:$XFD,3+4*ROWS($K$6:N57)+2,8+COLUMNS($K$6:N57)))/INDEX('Resumo Dados'!$A:$XFD,3+4*ROWS($K$6:N57)+2,8+COLUMNS($K$6:N57))*100</f>
        <v>0</v>
      </c>
      <c r="O57" s="39" t="e">
        <f>(INDEX('Resumo Dados'!$A:$XFD,3+4*ROWS($K$6:N57)+1,8+COLUMNS($K$6:N57))-INDEX('Resumo Dados'!$A:$XFD,3+4*ROWS($K$6:N57)+2,8+COLUMNS($K$6:N57)))/INDEX('Resumo Dados'!$A:$XFD,3+4*ROWS($K$6:N57)+2,8+COLUMNS($K$6:N57))*100/INDEX('Resumo Dados'!$A:$XFD,3+4*ROWS($K$6:O57)+1,15)</f>
        <v>#VALUE!</v>
      </c>
      <c r="P57" s="40" t="e">
        <f t="shared" si="4"/>
        <v>#DIV/0!</v>
      </c>
      <c r="Q57" s="39" t="e">
        <f t="shared" si="5"/>
        <v>#VALUE!</v>
      </c>
    </row>
    <row r="58" spans="1:17" ht="16.5" customHeight="1">
      <c r="A58" s="37">
        <f>INDEX('Resumo Dados'!$A:$XFD,2+4*ROWS(B$6:$I58),COLUMNS($A$6:A58))</f>
      </c>
      <c r="B58" s="37">
        <f>INDEX('Resumo Dados'!$A:$XFD,2+4*ROWS(C$6:$I58),COLUMNS($A$6:B58))</f>
      </c>
      <c r="C58" s="37">
        <f>INDEX('Resumo Dados'!$A:$XFD,2+4*ROWS(D$6:$I58),COLUMNS($A$6:C58))</f>
      </c>
      <c r="D58" s="38">
        <f>INDEX('Resumo Dados'!$A:$XFD,2+4*ROWS(E$6:$I58),COLUMNS($A$6:D58))</f>
      </c>
      <c r="E58" s="37">
        <f>INDEX('Resumo Dados'!$A:$XFD,2+4*ROWS(F$6:$I58),COLUMNS($A$6:E58))</f>
      </c>
      <c r="F58" s="38">
        <f>INDEX('Resumo Dados'!$A:$XFD,2+4*ROWS(H$6:$I58),COLUMNS($A$6:F58))</f>
      </c>
      <c r="G58" s="38">
        <f>INDEX('Resumo Dados'!$A:$XFD,2+4*ROWS(I$6:$I58),COLUMNS($A$6:G58))</f>
        <v>0</v>
      </c>
      <c r="H58" s="45" t="e">
        <f>INDEX('Resumo Dados'!$A:$XFD,2+4*ROWS($I$6:I58)+COLUMNS($H$6:H58),14)</f>
        <v>#VALUE!</v>
      </c>
      <c r="I58" s="45" t="e">
        <f>INDEX('Resumo Dados'!$A:$XFD,2+4*ROWS($I$6:J58)+2,14)*(1-((1-O58)*ABS((INDEX('Resumo Dados'!$A:$XFD,2+4*ROWS($I$6:J58)+2,15)-12)))/100)</f>
        <v>#VALUE!</v>
      </c>
      <c r="J58" s="45" t="e">
        <f>INDEX('Resumo Dados'!$A:$XFD,2+4*ROWS($I$6:K58)+COLUMNS($H$6:J58),14)</f>
        <v>#VALUE!</v>
      </c>
      <c r="K58" s="39">
        <f>(INDEX('Resumo Dados'!$A:$XFD,3+4*ROWS($K$6:K58),8+COLUMNS($K$6:K58))-INDEX('Resumo Dados'!$A:$XFD,3+4*ROWS($K$6:K58)+2,8+COLUMNS($K$6:K58)))/INDEX('Resumo Dados'!$A:$XFD,3+4*ROWS($K$6:K58)+2,8+COLUMNS($K$6:K58))*100</f>
        <v>0</v>
      </c>
      <c r="L58" s="39">
        <f>(INDEX('Resumo Dados'!$A:$XFD,3+4*ROWS($K$6:L58),8+COLUMNS($K$6:L58))-INDEX('Resumo Dados'!$A:$XFD,3+4*ROWS($K$6:L58)+2,8+COLUMNS($K$6:L58)))/INDEX('Resumo Dados'!$A:$XFD,3+4*ROWS($K$6:L58)+2,8+COLUMNS($K$6:L58))*100</f>
        <v>0</v>
      </c>
      <c r="M58" s="39">
        <f>(INDEX('Resumo Dados'!$A:$XFD,3+4*ROWS($K$6:M58),8+COLUMNS($K$6:M58))-INDEX('Resumo Dados'!$A:$XFD,3+4*ROWS($K$6:M58)+2,8+COLUMNS($K$6:M58)))/INDEX('Resumo Dados'!$A:$XFD,3+4*ROWS($K$6:M58)+2,8+COLUMNS($K$6:M58))*100</f>
        <v>0</v>
      </c>
      <c r="N58" s="39">
        <f>(INDEX('Resumo Dados'!$A:$XFD,3+4*ROWS($K$6:N58),8+COLUMNS($K$6:N58))-INDEX('Resumo Dados'!$A:$XFD,3+4*ROWS($K$6:N58)+2,8+COLUMNS($K$6:N58)))/INDEX('Resumo Dados'!$A:$XFD,3+4*ROWS($K$6:N58)+2,8+COLUMNS($K$6:N58))*100</f>
        <v>0</v>
      </c>
      <c r="O58" s="39" t="e">
        <f>(INDEX('Resumo Dados'!$A:$XFD,3+4*ROWS($K$6:N58)+1,8+COLUMNS($K$6:N58))-INDEX('Resumo Dados'!$A:$XFD,3+4*ROWS($K$6:N58)+2,8+COLUMNS($K$6:N58)))/INDEX('Resumo Dados'!$A:$XFD,3+4*ROWS($K$6:N58)+2,8+COLUMNS($K$6:N58))*100/INDEX('Resumo Dados'!$A:$XFD,3+4*ROWS($K$6:O58)+1,15)</f>
        <v>#VALUE!</v>
      </c>
      <c r="P58" s="40" t="e">
        <f t="shared" si="4"/>
        <v>#DIV/0!</v>
      </c>
      <c r="Q58" s="39" t="e">
        <f t="shared" si="5"/>
        <v>#VALUE!</v>
      </c>
    </row>
    <row r="59" spans="1:17" ht="16.5" customHeight="1">
      <c r="A59" s="37">
        <f>INDEX('Resumo Dados'!$A:$XFD,2+4*ROWS(B$6:$I59),COLUMNS($A$6:A59))</f>
      </c>
      <c r="B59" s="37">
        <f>INDEX('Resumo Dados'!$A:$XFD,2+4*ROWS(C$6:$I59),COLUMNS($A$6:B59))</f>
      </c>
      <c r="C59" s="37">
        <f>INDEX('Resumo Dados'!$A:$XFD,2+4*ROWS(D$6:$I59),COLUMNS($A$6:C59))</f>
      </c>
      <c r="D59" s="38">
        <f>INDEX('Resumo Dados'!$A:$XFD,2+4*ROWS(E$6:$I59),COLUMNS($A$6:D59))</f>
      </c>
      <c r="E59" s="37">
        <f>INDEX('Resumo Dados'!$A:$XFD,2+4*ROWS(F$6:$I59),COLUMNS($A$6:E59))</f>
      </c>
      <c r="F59" s="38">
        <f>INDEX('Resumo Dados'!$A:$XFD,2+4*ROWS(H$6:$I59),COLUMNS($A$6:F59))</f>
      </c>
      <c r="G59" s="38">
        <f>INDEX('Resumo Dados'!$A:$XFD,2+4*ROWS(I$6:$I59),COLUMNS($A$6:G59))</f>
        <v>0</v>
      </c>
      <c r="H59" s="45" t="e">
        <f>INDEX('Resumo Dados'!$A:$XFD,2+4*ROWS($I$6:I59)+COLUMNS($H$6:H59),14)</f>
        <v>#VALUE!</v>
      </c>
      <c r="I59" s="45" t="e">
        <f>INDEX('Resumo Dados'!$A:$XFD,2+4*ROWS($I$6:J59)+2,14)*(1-((1-O59)*ABS((INDEX('Resumo Dados'!$A:$XFD,2+4*ROWS($I$6:J59)+2,15)-12)))/100)</f>
        <v>#VALUE!</v>
      </c>
      <c r="J59" s="45" t="e">
        <f>INDEX('Resumo Dados'!$A:$XFD,2+4*ROWS($I$6:K59)+COLUMNS($H$6:J59),14)</f>
        <v>#VALUE!</v>
      </c>
      <c r="K59" s="39">
        <f>(INDEX('Resumo Dados'!$A:$XFD,3+4*ROWS($K$6:K59),8+COLUMNS($K$6:K59))-INDEX('Resumo Dados'!$A:$XFD,3+4*ROWS($K$6:K59)+2,8+COLUMNS($K$6:K59)))/INDEX('Resumo Dados'!$A:$XFD,3+4*ROWS($K$6:K59)+2,8+COLUMNS($K$6:K59))*100</f>
        <v>0</v>
      </c>
      <c r="L59" s="39">
        <f>(INDEX('Resumo Dados'!$A:$XFD,3+4*ROWS($K$6:L59),8+COLUMNS($K$6:L59))-INDEX('Resumo Dados'!$A:$XFD,3+4*ROWS($K$6:L59)+2,8+COLUMNS($K$6:L59)))/INDEX('Resumo Dados'!$A:$XFD,3+4*ROWS($K$6:L59)+2,8+COLUMNS($K$6:L59))*100</f>
        <v>0</v>
      </c>
      <c r="M59" s="39">
        <f>(INDEX('Resumo Dados'!$A:$XFD,3+4*ROWS($K$6:M59),8+COLUMNS($K$6:M59))-INDEX('Resumo Dados'!$A:$XFD,3+4*ROWS($K$6:M59)+2,8+COLUMNS($K$6:M59)))/INDEX('Resumo Dados'!$A:$XFD,3+4*ROWS($K$6:M59)+2,8+COLUMNS($K$6:M59))*100</f>
        <v>0</v>
      </c>
      <c r="N59" s="39">
        <f>(INDEX('Resumo Dados'!$A:$XFD,3+4*ROWS($K$6:N59),8+COLUMNS($K$6:N59))-INDEX('Resumo Dados'!$A:$XFD,3+4*ROWS($K$6:N59)+2,8+COLUMNS($K$6:N59)))/INDEX('Resumo Dados'!$A:$XFD,3+4*ROWS($K$6:N59)+2,8+COLUMNS($K$6:N59))*100</f>
        <v>0</v>
      </c>
      <c r="O59" s="39" t="e">
        <f>(INDEX('Resumo Dados'!$A:$XFD,3+4*ROWS($K$6:N59)+1,8+COLUMNS($K$6:N59))-INDEX('Resumo Dados'!$A:$XFD,3+4*ROWS($K$6:N59)+2,8+COLUMNS($K$6:N59)))/INDEX('Resumo Dados'!$A:$XFD,3+4*ROWS($K$6:N59)+2,8+COLUMNS($K$6:N59))*100/INDEX('Resumo Dados'!$A:$XFD,3+4*ROWS($K$6:O59)+1,15)</f>
        <v>#VALUE!</v>
      </c>
      <c r="P59" s="40" t="e">
        <f t="shared" si="4"/>
        <v>#DIV/0!</v>
      </c>
      <c r="Q59" s="39" t="e">
        <f t="shared" si="5"/>
        <v>#VALUE!</v>
      </c>
    </row>
    <row r="60" spans="1:17" ht="16.5" customHeight="1">
      <c r="A60" s="37">
        <f>INDEX('Resumo Dados'!$A:$XFD,2+4*ROWS(B$6:$I60),COLUMNS($A$6:A60))</f>
      </c>
      <c r="B60" s="37">
        <f>INDEX('Resumo Dados'!$A:$XFD,2+4*ROWS(C$6:$I60),COLUMNS($A$6:B60))</f>
      </c>
      <c r="C60" s="37">
        <f>INDEX('Resumo Dados'!$A:$XFD,2+4*ROWS(D$6:$I60),COLUMNS($A$6:C60))</f>
      </c>
      <c r="D60" s="38">
        <f>INDEX('Resumo Dados'!$A:$XFD,2+4*ROWS(E$6:$I60),COLUMNS($A$6:D60))</f>
      </c>
      <c r="E60" s="37">
        <f>INDEX('Resumo Dados'!$A:$XFD,2+4*ROWS(F$6:$I60),COLUMNS($A$6:E60))</f>
      </c>
      <c r="F60" s="38">
        <f>INDEX('Resumo Dados'!$A:$XFD,2+4*ROWS(H$6:$I60),COLUMNS($A$6:F60))</f>
      </c>
      <c r="G60" s="38">
        <f>INDEX('Resumo Dados'!$A:$XFD,2+4*ROWS(I$6:$I60),COLUMNS($A$6:G60))</f>
        <v>0</v>
      </c>
      <c r="H60" s="45" t="e">
        <f>INDEX('Resumo Dados'!$A:$XFD,2+4*ROWS($I$6:I60)+COLUMNS($H$6:H60),14)</f>
        <v>#VALUE!</v>
      </c>
      <c r="I60" s="45" t="e">
        <f>INDEX('Resumo Dados'!$A:$XFD,2+4*ROWS($I$6:J60)+2,14)*(1-((1-O60)*ABS((INDEX('Resumo Dados'!$A:$XFD,2+4*ROWS($I$6:J60)+2,15)-12)))/100)</f>
        <v>#VALUE!</v>
      </c>
      <c r="J60" s="45" t="e">
        <f>INDEX('Resumo Dados'!$A:$XFD,2+4*ROWS($I$6:K60)+COLUMNS($H$6:J60),14)</f>
        <v>#VALUE!</v>
      </c>
      <c r="K60" s="39">
        <f>(INDEX('Resumo Dados'!$A:$XFD,3+4*ROWS($K$6:K60),8+COLUMNS($K$6:K60))-INDEX('Resumo Dados'!$A:$XFD,3+4*ROWS($K$6:K60)+2,8+COLUMNS($K$6:K60)))/INDEX('Resumo Dados'!$A:$XFD,3+4*ROWS($K$6:K60)+2,8+COLUMNS($K$6:K60))*100</f>
        <v>0</v>
      </c>
      <c r="L60" s="39">
        <f>(INDEX('Resumo Dados'!$A:$XFD,3+4*ROWS($K$6:L60),8+COLUMNS($K$6:L60))-INDEX('Resumo Dados'!$A:$XFD,3+4*ROWS($K$6:L60)+2,8+COLUMNS($K$6:L60)))/INDEX('Resumo Dados'!$A:$XFD,3+4*ROWS($K$6:L60)+2,8+COLUMNS($K$6:L60))*100</f>
        <v>0</v>
      </c>
      <c r="M60" s="39">
        <f>(INDEX('Resumo Dados'!$A:$XFD,3+4*ROWS($K$6:M60),8+COLUMNS($K$6:M60))-INDEX('Resumo Dados'!$A:$XFD,3+4*ROWS($K$6:M60)+2,8+COLUMNS($K$6:M60)))/INDEX('Resumo Dados'!$A:$XFD,3+4*ROWS($K$6:M60)+2,8+COLUMNS($K$6:M60))*100</f>
        <v>0</v>
      </c>
      <c r="N60" s="39">
        <f>(INDEX('Resumo Dados'!$A:$XFD,3+4*ROWS($K$6:N60),8+COLUMNS($K$6:N60))-INDEX('Resumo Dados'!$A:$XFD,3+4*ROWS($K$6:N60)+2,8+COLUMNS($K$6:N60)))/INDEX('Resumo Dados'!$A:$XFD,3+4*ROWS($K$6:N60)+2,8+COLUMNS($K$6:N60))*100</f>
        <v>0</v>
      </c>
      <c r="O60" s="39" t="e">
        <f>(INDEX('Resumo Dados'!$A:$XFD,3+4*ROWS($K$6:N60)+1,8+COLUMNS($K$6:N60))-INDEX('Resumo Dados'!$A:$XFD,3+4*ROWS($K$6:N60)+2,8+COLUMNS($K$6:N60)))/INDEX('Resumo Dados'!$A:$XFD,3+4*ROWS($K$6:N60)+2,8+COLUMNS($K$6:N60))*100/INDEX('Resumo Dados'!$A:$XFD,3+4*ROWS($K$6:O60)+1,15)</f>
        <v>#VALUE!</v>
      </c>
      <c r="P60" s="40" t="e">
        <f t="shared" si="4"/>
        <v>#DIV/0!</v>
      </c>
      <c r="Q60" s="39" t="e">
        <f t="shared" si="5"/>
        <v>#VALUE!</v>
      </c>
    </row>
    <row r="61" spans="1:17" ht="16.5" customHeight="1">
      <c r="A61" s="37">
        <f>INDEX('Resumo Dados'!$A:$XFD,2+4*ROWS(B$6:$I61),COLUMNS($A$6:A61))</f>
      </c>
      <c r="B61" s="37">
        <f>INDEX('Resumo Dados'!$A:$XFD,2+4*ROWS(C$6:$I61),COLUMNS($A$6:B61))</f>
      </c>
      <c r="C61" s="37">
        <f>INDEX('Resumo Dados'!$A:$XFD,2+4*ROWS(D$6:$I61),COLUMNS($A$6:C61))</f>
      </c>
      <c r="D61" s="38">
        <f>INDEX('Resumo Dados'!$A:$XFD,2+4*ROWS(E$6:$I61),COLUMNS($A$6:D61))</f>
      </c>
      <c r="E61" s="37">
        <f>INDEX('Resumo Dados'!$A:$XFD,2+4*ROWS(F$6:$I61),COLUMNS($A$6:E61))</f>
      </c>
      <c r="F61" s="38">
        <f>INDEX('Resumo Dados'!$A:$XFD,2+4*ROWS(H$6:$I61),COLUMNS($A$6:F61))</f>
      </c>
      <c r="G61" s="38">
        <f>INDEX('Resumo Dados'!$A:$XFD,2+4*ROWS(I$6:$I61),COLUMNS($A$6:G61))</f>
        <v>0</v>
      </c>
      <c r="H61" s="45" t="e">
        <f>INDEX('Resumo Dados'!$A:$XFD,2+4*ROWS($I$6:I61)+COLUMNS($H$6:H61),14)</f>
        <v>#VALUE!</v>
      </c>
      <c r="I61" s="45" t="e">
        <f>INDEX('Resumo Dados'!$A:$XFD,2+4*ROWS($I$6:J61)+2,14)*(1-((1-O61)*ABS((INDEX('Resumo Dados'!$A:$XFD,2+4*ROWS($I$6:J61)+2,15)-12)))/100)</f>
        <v>#VALUE!</v>
      </c>
      <c r="J61" s="45" t="e">
        <f>INDEX('Resumo Dados'!$A:$XFD,2+4*ROWS($I$6:K61)+COLUMNS($H$6:J61),14)</f>
        <v>#VALUE!</v>
      </c>
      <c r="K61" s="39">
        <f>(INDEX('Resumo Dados'!$A:$XFD,3+4*ROWS($K$6:K61),8+COLUMNS($K$6:K61))-INDEX('Resumo Dados'!$A:$XFD,3+4*ROWS($K$6:K61)+2,8+COLUMNS($K$6:K61)))/INDEX('Resumo Dados'!$A:$XFD,3+4*ROWS($K$6:K61)+2,8+COLUMNS($K$6:K61))*100</f>
        <v>0</v>
      </c>
      <c r="L61" s="39">
        <f>(INDEX('Resumo Dados'!$A:$XFD,3+4*ROWS($K$6:L61),8+COLUMNS($K$6:L61))-INDEX('Resumo Dados'!$A:$XFD,3+4*ROWS($K$6:L61)+2,8+COLUMNS($K$6:L61)))/INDEX('Resumo Dados'!$A:$XFD,3+4*ROWS($K$6:L61)+2,8+COLUMNS($K$6:L61))*100</f>
        <v>0</v>
      </c>
      <c r="M61" s="39">
        <f>(INDEX('Resumo Dados'!$A:$XFD,3+4*ROWS($K$6:M61),8+COLUMNS($K$6:M61))-INDEX('Resumo Dados'!$A:$XFD,3+4*ROWS($K$6:M61)+2,8+COLUMNS($K$6:M61)))/INDEX('Resumo Dados'!$A:$XFD,3+4*ROWS($K$6:M61)+2,8+COLUMNS($K$6:M61))*100</f>
        <v>0</v>
      </c>
      <c r="N61" s="39">
        <f>(INDEX('Resumo Dados'!$A:$XFD,3+4*ROWS($K$6:N61),8+COLUMNS($K$6:N61))-INDEX('Resumo Dados'!$A:$XFD,3+4*ROWS($K$6:N61)+2,8+COLUMNS($K$6:N61)))/INDEX('Resumo Dados'!$A:$XFD,3+4*ROWS($K$6:N61)+2,8+COLUMNS($K$6:N61))*100</f>
        <v>0</v>
      </c>
      <c r="O61" s="39" t="e">
        <f>(INDEX('Resumo Dados'!$A:$XFD,3+4*ROWS($K$6:N61)+1,8+COLUMNS($K$6:N61))-INDEX('Resumo Dados'!$A:$XFD,3+4*ROWS($K$6:N61)+2,8+COLUMNS($K$6:N61)))/INDEX('Resumo Dados'!$A:$XFD,3+4*ROWS($K$6:N61)+2,8+COLUMNS($K$6:N61))*100/INDEX('Resumo Dados'!$A:$XFD,3+4*ROWS($K$6:O61)+1,15)</f>
        <v>#VALUE!</v>
      </c>
      <c r="P61" s="40" t="e">
        <f t="shared" si="4"/>
        <v>#DIV/0!</v>
      </c>
      <c r="Q61" s="39" t="e">
        <f t="shared" si="5"/>
        <v>#VALUE!</v>
      </c>
    </row>
    <row r="62" spans="1:17" ht="16.5" customHeight="1">
      <c r="A62" s="37">
        <f>INDEX('Resumo Dados'!$A:$XFD,2+4*ROWS(B$6:$I62),COLUMNS($A$6:A62))</f>
      </c>
      <c r="B62" s="37">
        <f>INDEX('Resumo Dados'!$A:$XFD,2+4*ROWS(C$6:$I62),COLUMNS($A$6:B62))</f>
      </c>
      <c r="C62" s="37">
        <f>INDEX('Resumo Dados'!$A:$XFD,2+4*ROWS(D$6:$I62),COLUMNS($A$6:C62))</f>
      </c>
      <c r="D62" s="38">
        <f>INDEX('Resumo Dados'!$A:$XFD,2+4*ROWS(E$6:$I62),COLUMNS($A$6:D62))</f>
      </c>
      <c r="E62" s="37">
        <f>INDEX('Resumo Dados'!$A:$XFD,2+4*ROWS(F$6:$I62),COLUMNS($A$6:E62))</f>
      </c>
      <c r="F62" s="38">
        <f>INDEX('Resumo Dados'!$A:$XFD,2+4*ROWS(H$6:$I62),COLUMNS($A$6:F62))</f>
      </c>
      <c r="G62" s="38">
        <f>INDEX('Resumo Dados'!$A:$XFD,2+4*ROWS(I$6:$I62),COLUMNS($A$6:G62))</f>
        <v>0</v>
      </c>
      <c r="H62" s="45" t="e">
        <f>INDEX('Resumo Dados'!$A:$XFD,2+4*ROWS($I$6:I62)+COLUMNS($H$6:H62),14)</f>
        <v>#VALUE!</v>
      </c>
      <c r="I62" s="45" t="e">
        <f>INDEX('Resumo Dados'!$A:$XFD,2+4*ROWS($I$6:J62)+2,14)*(1-((1-O62)*ABS((INDEX('Resumo Dados'!$A:$XFD,2+4*ROWS($I$6:J62)+2,15)-12)))/100)</f>
        <v>#VALUE!</v>
      </c>
      <c r="J62" s="45" t="e">
        <f>INDEX('Resumo Dados'!$A:$XFD,2+4*ROWS($I$6:K62)+COLUMNS($H$6:J62),14)</f>
        <v>#VALUE!</v>
      </c>
      <c r="K62" s="39">
        <f>(INDEX('Resumo Dados'!$A:$XFD,3+4*ROWS($K$6:K62),8+COLUMNS($K$6:K62))-INDEX('Resumo Dados'!$A:$XFD,3+4*ROWS($K$6:K62)+2,8+COLUMNS($K$6:K62)))/INDEX('Resumo Dados'!$A:$XFD,3+4*ROWS($K$6:K62)+2,8+COLUMNS($K$6:K62))*100</f>
        <v>0</v>
      </c>
      <c r="L62" s="39">
        <f>(INDEX('Resumo Dados'!$A:$XFD,3+4*ROWS($K$6:L62),8+COLUMNS($K$6:L62))-INDEX('Resumo Dados'!$A:$XFD,3+4*ROWS($K$6:L62)+2,8+COLUMNS($K$6:L62)))/INDEX('Resumo Dados'!$A:$XFD,3+4*ROWS($K$6:L62)+2,8+COLUMNS($K$6:L62))*100</f>
        <v>0</v>
      </c>
      <c r="M62" s="39">
        <f>(INDEX('Resumo Dados'!$A:$XFD,3+4*ROWS($K$6:M62),8+COLUMNS($K$6:M62))-INDEX('Resumo Dados'!$A:$XFD,3+4*ROWS($K$6:M62)+2,8+COLUMNS($K$6:M62)))/INDEX('Resumo Dados'!$A:$XFD,3+4*ROWS($K$6:M62)+2,8+COLUMNS($K$6:M62))*100</f>
        <v>0</v>
      </c>
      <c r="N62" s="39">
        <f>(INDEX('Resumo Dados'!$A:$XFD,3+4*ROWS($K$6:N62),8+COLUMNS($K$6:N62))-INDEX('Resumo Dados'!$A:$XFD,3+4*ROWS($K$6:N62)+2,8+COLUMNS($K$6:N62)))/INDEX('Resumo Dados'!$A:$XFD,3+4*ROWS($K$6:N62)+2,8+COLUMNS($K$6:N62))*100</f>
        <v>0</v>
      </c>
      <c r="O62" s="39" t="e">
        <f>(INDEX('Resumo Dados'!$A:$XFD,3+4*ROWS($K$6:N62)+1,8+COLUMNS($K$6:N62))-INDEX('Resumo Dados'!$A:$XFD,3+4*ROWS($K$6:N62)+2,8+COLUMNS($K$6:N62)))/INDEX('Resumo Dados'!$A:$XFD,3+4*ROWS($K$6:N62)+2,8+COLUMNS($K$6:N62))*100/INDEX('Resumo Dados'!$A:$XFD,3+4*ROWS($K$6:O62)+1,15)</f>
        <v>#VALUE!</v>
      </c>
      <c r="P62" s="40" t="e">
        <f t="shared" si="4"/>
        <v>#DIV/0!</v>
      </c>
      <c r="Q62" s="39" t="e">
        <f t="shared" si="5"/>
        <v>#VALUE!</v>
      </c>
    </row>
    <row r="63" spans="1:17" ht="16.5" customHeight="1">
      <c r="A63" s="37">
        <f>INDEX('Resumo Dados'!$A:$XFD,2+4*ROWS(B$6:$I63),COLUMNS($A$6:A63))</f>
      </c>
      <c r="B63" s="37">
        <f>INDEX('Resumo Dados'!$A:$XFD,2+4*ROWS(C$6:$I63),COLUMNS($A$6:B63))</f>
      </c>
      <c r="C63" s="37">
        <f>INDEX('Resumo Dados'!$A:$XFD,2+4*ROWS(D$6:$I63),COLUMNS($A$6:C63))</f>
      </c>
      <c r="D63" s="38">
        <f>INDEX('Resumo Dados'!$A:$XFD,2+4*ROWS(E$6:$I63),COLUMNS($A$6:D63))</f>
      </c>
      <c r="E63" s="37">
        <f>INDEX('Resumo Dados'!$A:$XFD,2+4*ROWS(F$6:$I63),COLUMNS($A$6:E63))</f>
      </c>
      <c r="F63" s="38">
        <f>INDEX('Resumo Dados'!$A:$XFD,2+4*ROWS(H$6:$I63),COLUMNS($A$6:F63))</f>
      </c>
      <c r="G63" s="38">
        <f>INDEX('Resumo Dados'!$A:$XFD,2+4*ROWS(I$6:$I63),COLUMNS($A$6:G63))</f>
        <v>0</v>
      </c>
      <c r="H63" s="45" t="e">
        <f>INDEX('Resumo Dados'!$A:$XFD,2+4*ROWS($I$6:I63)+COLUMNS($H$6:H63),14)</f>
        <v>#VALUE!</v>
      </c>
      <c r="I63" s="45" t="e">
        <f>INDEX('Resumo Dados'!$A:$XFD,2+4*ROWS($I$6:J63)+2,14)*(1-((1-O63)*ABS((INDEX('Resumo Dados'!$A:$XFD,2+4*ROWS($I$6:J63)+2,15)-12)))/100)</f>
        <v>#VALUE!</v>
      </c>
      <c r="J63" s="45" t="e">
        <f>INDEX('Resumo Dados'!$A:$XFD,2+4*ROWS($I$6:K63)+COLUMNS($H$6:J63),14)</f>
        <v>#VALUE!</v>
      </c>
      <c r="K63" s="39">
        <f>(INDEX('Resumo Dados'!$A:$XFD,3+4*ROWS($K$6:K63),8+COLUMNS($K$6:K63))-INDEX('Resumo Dados'!$A:$XFD,3+4*ROWS($K$6:K63)+2,8+COLUMNS($K$6:K63)))/INDEX('Resumo Dados'!$A:$XFD,3+4*ROWS($K$6:K63)+2,8+COLUMNS($K$6:K63))*100</f>
        <v>0</v>
      </c>
      <c r="L63" s="39">
        <f>(INDEX('Resumo Dados'!$A:$XFD,3+4*ROWS($K$6:L63),8+COLUMNS($K$6:L63))-INDEX('Resumo Dados'!$A:$XFD,3+4*ROWS($K$6:L63)+2,8+COLUMNS($K$6:L63)))/INDEX('Resumo Dados'!$A:$XFD,3+4*ROWS($K$6:L63)+2,8+COLUMNS($K$6:L63))*100</f>
        <v>0</v>
      </c>
      <c r="M63" s="39">
        <f>(INDEX('Resumo Dados'!$A:$XFD,3+4*ROWS($K$6:M63),8+COLUMNS($K$6:M63))-INDEX('Resumo Dados'!$A:$XFD,3+4*ROWS($K$6:M63)+2,8+COLUMNS($K$6:M63)))/INDEX('Resumo Dados'!$A:$XFD,3+4*ROWS($K$6:M63)+2,8+COLUMNS($K$6:M63))*100</f>
        <v>0</v>
      </c>
      <c r="N63" s="39">
        <f>(INDEX('Resumo Dados'!$A:$XFD,3+4*ROWS($K$6:N63),8+COLUMNS($K$6:N63))-INDEX('Resumo Dados'!$A:$XFD,3+4*ROWS($K$6:N63)+2,8+COLUMNS($K$6:N63)))/INDEX('Resumo Dados'!$A:$XFD,3+4*ROWS($K$6:N63)+2,8+COLUMNS($K$6:N63))*100</f>
        <v>0</v>
      </c>
      <c r="O63" s="39" t="e">
        <f>(INDEX('Resumo Dados'!$A:$XFD,3+4*ROWS($K$6:N63)+1,8+COLUMNS($K$6:N63))-INDEX('Resumo Dados'!$A:$XFD,3+4*ROWS($K$6:N63)+2,8+COLUMNS($K$6:N63)))/INDEX('Resumo Dados'!$A:$XFD,3+4*ROWS($K$6:N63)+2,8+COLUMNS($K$6:N63))*100/INDEX('Resumo Dados'!$A:$XFD,3+4*ROWS($K$6:O63)+1,15)</f>
        <v>#VALUE!</v>
      </c>
      <c r="P63" s="40" t="e">
        <f t="shared" si="4"/>
        <v>#DIV/0!</v>
      </c>
      <c r="Q63" s="39" t="e">
        <f t="shared" si="5"/>
        <v>#VALUE!</v>
      </c>
    </row>
    <row r="64" spans="1:17" ht="16.5" customHeight="1">
      <c r="A64" s="37">
        <f>INDEX('Resumo Dados'!$A:$XFD,2+4*ROWS(B$6:$I64),COLUMNS($A$6:A64))</f>
      </c>
      <c r="B64" s="37">
        <f>INDEX('Resumo Dados'!$A:$XFD,2+4*ROWS(C$6:$I64),COLUMNS($A$6:B64))</f>
      </c>
      <c r="C64" s="37">
        <f>INDEX('Resumo Dados'!$A:$XFD,2+4*ROWS(D$6:$I64),COLUMNS($A$6:C64))</f>
      </c>
      <c r="D64" s="38">
        <f>INDEX('Resumo Dados'!$A:$XFD,2+4*ROWS(E$6:$I64),COLUMNS($A$6:D64))</f>
      </c>
      <c r="E64" s="37">
        <f>INDEX('Resumo Dados'!$A:$XFD,2+4*ROWS(F$6:$I64),COLUMNS($A$6:E64))</f>
      </c>
      <c r="F64" s="38">
        <f>INDEX('Resumo Dados'!$A:$XFD,2+4*ROWS(H$6:$I64),COLUMNS($A$6:F64))</f>
      </c>
      <c r="G64" s="38">
        <f>INDEX('Resumo Dados'!$A:$XFD,2+4*ROWS(I$6:$I64),COLUMNS($A$6:G64))</f>
        <v>0</v>
      </c>
      <c r="H64" s="45" t="e">
        <f>INDEX('Resumo Dados'!$A:$XFD,2+4*ROWS($I$6:I64)+COLUMNS($H$6:H64),14)</f>
        <v>#VALUE!</v>
      </c>
      <c r="I64" s="45" t="e">
        <f>INDEX('Resumo Dados'!$A:$XFD,2+4*ROWS($I$6:J64)+2,14)*(1-((1-O64)*ABS((INDEX('Resumo Dados'!$A:$XFD,2+4*ROWS($I$6:J64)+2,15)-12)))/100)</f>
        <v>#VALUE!</v>
      </c>
      <c r="J64" s="45" t="e">
        <f>INDEX('Resumo Dados'!$A:$XFD,2+4*ROWS($I$6:K64)+COLUMNS($H$6:J64),14)</f>
        <v>#VALUE!</v>
      </c>
      <c r="K64" s="39">
        <f>(INDEX('Resumo Dados'!$A:$XFD,3+4*ROWS($K$6:K64),8+COLUMNS($K$6:K64))-INDEX('Resumo Dados'!$A:$XFD,3+4*ROWS($K$6:K64)+2,8+COLUMNS($K$6:K64)))/INDEX('Resumo Dados'!$A:$XFD,3+4*ROWS($K$6:K64)+2,8+COLUMNS($K$6:K64))*100</f>
        <v>0</v>
      </c>
      <c r="L64" s="39">
        <f>(INDEX('Resumo Dados'!$A:$XFD,3+4*ROWS($K$6:L64),8+COLUMNS($K$6:L64))-INDEX('Resumo Dados'!$A:$XFD,3+4*ROWS($K$6:L64)+2,8+COLUMNS($K$6:L64)))/INDEX('Resumo Dados'!$A:$XFD,3+4*ROWS($K$6:L64)+2,8+COLUMNS($K$6:L64))*100</f>
        <v>0</v>
      </c>
      <c r="M64" s="39">
        <f>(INDEX('Resumo Dados'!$A:$XFD,3+4*ROWS($K$6:M64),8+COLUMNS($K$6:M64))-INDEX('Resumo Dados'!$A:$XFD,3+4*ROWS($K$6:M64)+2,8+COLUMNS($K$6:M64)))/INDEX('Resumo Dados'!$A:$XFD,3+4*ROWS($K$6:M64)+2,8+COLUMNS($K$6:M64))*100</f>
        <v>0</v>
      </c>
      <c r="N64" s="39">
        <f>(INDEX('Resumo Dados'!$A:$XFD,3+4*ROWS($K$6:N64),8+COLUMNS($K$6:N64))-INDEX('Resumo Dados'!$A:$XFD,3+4*ROWS($K$6:N64)+2,8+COLUMNS($K$6:N64)))/INDEX('Resumo Dados'!$A:$XFD,3+4*ROWS($K$6:N64)+2,8+COLUMNS($K$6:N64))*100</f>
        <v>0</v>
      </c>
      <c r="O64" s="39" t="e">
        <f>(INDEX('Resumo Dados'!$A:$XFD,3+4*ROWS($K$6:N64)+1,8+COLUMNS($K$6:N64))-INDEX('Resumo Dados'!$A:$XFD,3+4*ROWS($K$6:N64)+2,8+COLUMNS($K$6:N64)))/INDEX('Resumo Dados'!$A:$XFD,3+4*ROWS($K$6:N64)+2,8+COLUMNS($K$6:N64))*100/INDEX('Resumo Dados'!$A:$XFD,3+4*ROWS($K$6:O64)+1,15)</f>
        <v>#VALUE!</v>
      </c>
      <c r="P64" s="40" t="e">
        <f t="shared" si="4"/>
        <v>#DIV/0!</v>
      </c>
      <c r="Q64" s="39" t="e">
        <f t="shared" si="5"/>
        <v>#VALUE!</v>
      </c>
    </row>
    <row r="65" spans="1:17" ht="16.5" customHeight="1">
      <c r="A65" s="37">
        <f>INDEX('Resumo Dados'!$A:$XFD,2+4*ROWS(B$6:$I65),COLUMNS($A$6:A65))</f>
      </c>
      <c r="B65" s="37">
        <f>INDEX('Resumo Dados'!$A:$XFD,2+4*ROWS(C$6:$I65),COLUMNS($A$6:B65))</f>
      </c>
      <c r="C65" s="37">
        <f>INDEX('Resumo Dados'!$A:$XFD,2+4*ROWS(D$6:$I65),COLUMNS($A$6:C65))</f>
      </c>
      <c r="D65" s="38">
        <f>INDEX('Resumo Dados'!$A:$XFD,2+4*ROWS(E$6:$I65),COLUMNS($A$6:D65))</f>
      </c>
      <c r="E65" s="37">
        <f>INDEX('Resumo Dados'!$A:$XFD,2+4*ROWS(F$6:$I65),COLUMNS($A$6:E65))</f>
      </c>
      <c r="F65" s="38">
        <f>INDEX('Resumo Dados'!$A:$XFD,2+4*ROWS(H$6:$I65),COLUMNS($A$6:F65))</f>
      </c>
      <c r="G65" s="38">
        <f>INDEX('Resumo Dados'!$A:$XFD,2+4*ROWS(I$6:$I65),COLUMNS($A$6:G65))</f>
        <v>0</v>
      </c>
      <c r="H65" s="45" t="e">
        <f>INDEX('Resumo Dados'!$A:$XFD,2+4*ROWS($I$6:I65)+COLUMNS($H$6:H65),14)</f>
        <v>#VALUE!</v>
      </c>
      <c r="I65" s="45" t="e">
        <f>INDEX('Resumo Dados'!$A:$XFD,2+4*ROWS($I$6:J65)+2,14)*(1-((1-O65)*ABS((INDEX('Resumo Dados'!$A:$XFD,2+4*ROWS($I$6:J65)+2,15)-12)))/100)</f>
        <v>#VALUE!</v>
      </c>
      <c r="J65" s="45" t="e">
        <f>INDEX('Resumo Dados'!$A:$XFD,2+4*ROWS($I$6:K65)+COLUMNS($H$6:J65),14)</f>
        <v>#VALUE!</v>
      </c>
      <c r="K65" s="39">
        <f>(INDEX('Resumo Dados'!$A:$XFD,3+4*ROWS($K$6:K65),8+COLUMNS($K$6:K65))-INDEX('Resumo Dados'!$A:$XFD,3+4*ROWS($K$6:K65)+2,8+COLUMNS($K$6:K65)))/INDEX('Resumo Dados'!$A:$XFD,3+4*ROWS($K$6:K65)+2,8+COLUMNS($K$6:K65))*100</f>
        <v>0</v>
      </c>
      <c r="L65" s="39">
        <f>(INDEX('Resumo Dados'!$A:$XFD,3+4*ROWS($K$6:L65),8+COLUMNS($K$6:L65))-INDEX('Resumo Dados'!$A:$XFD,3+4*ROWS($K$6:L65)+2,8+COLUMNS($K$6:L65)))/INDEX('Resumo Dados'!$A:$XFD,3+4*ROWS($K$6:L65)+2,8+COLUMNS($K$6:L65))*100</f>
        <v>0</v>
      </c>
      <c r="M65" s="39">
        <f>(INDEX('Resumo Dados'!$A:$XFD,3+4*ROWS($K$6:M65),8+COLUMNS($K$6:M65))-INDEX('Resumo Dados'!$A:$XFD,3+4*ROWS($K$6:M65)+2,8+COLUMNS($K$6:M65)))/INDEX('Resumo Dados'!$A:$XFD,3+4*ROWS($K$6:M65)+2,8+COLUMNS($K$6:M65))*100</f>
        <v>0</v>
      </c>
      <c r="N65" s="39">
        <f>(INDEX('Resumo Dados'!$A:$XFD,3+4*ROWS($K$6:N65),8+COLUMNS($K$6:N65))-INDEX('Resumo Dados'!$A:$XFD,3+4*ROWS($K$6:N65)+2,8+COLUMNS($K$6:N65)))/INDEX('Resumo Dados'!$A:$XFD,3+4*ROWS($K$6:N65)+2,8+COLUMNS($K$6:N65))*100</f>
        <v>0</v>
      </c>
      <c r="O65" s="39" t="e">
        <f>(INDEX('Resumo Dados'!$A:$XFD,3+4*ROWS($K$6:N65)+1,8+COLUMNS($K$6:N65))-INDEX('Resumo Dados'!$A:$XFD,3+4*ROWS($K$6:N65)+2,8+COLUMNS($K$6:N65)))/INDEX('Resumo Dados'!$A:$XFD,3+4*ROWS($K$6:N65)+2,8+COLUMNS($K$6:N65))*100/INDEX('Resumo Dados'!$A:$XFD,3+4*ROWS($K$6:O65)+1,15)</f>
        <v>#VALUE!</v>
      </c>
      <c r="P65" s="40" t="e">
        <f t="shared" si="4"/>
        <v>#DIV/0!</v>
      </c>
      <c r="Q65" s="39" t="e">
        <f t="shared" si="5"/>
        <v>#VALUE!</v>
      </c>
    </row>
    <row r="66" spans="1:17" ht="16.5" customHeight="1">
      <c r="A66" s="37">
        <f>INDEX('Resumo Dados'!$A:$XFD,2+4*ROWS(B$6:$I66),COLUMNS($A$6:A66))</f>
      </c>
      <c r="B66" s="37">
        <f>INDEX('Resumo Dados'!$A:$XFD,2+4*ROWS(C$6:$I66),COLUMNS($A$6:B66))</f>
      </c>
      <c r="C66" s="37">
        <f>INDEX('Resumo Dados'!$A:$XFD,2+4*ROWS(D$6:$I66),COLUMNS($A$6:C66))</f>
      </c>
      <c r="D66" s="38">
        <f>INDEX('Resumo Dados'!$A:$XFD,2+4*ROWS(E$6:$I66),COLUMNS($A$6:D66))</f>
      </c>
      <c r="E66" s="37">
        <f>INDEX('Resumo Dados'!$A:$XFD,2+4*ROWS(F$6:$I66),COLUMNS($A$6:E66))</f>
      </c>
      <c r="F66" s="38">
        <f>INDEX('Resumo Dados'!$A:$XFD,2+4*ROWS(H$6:$I66),COLUMNS($A$6:F66))</f>
      </c>
      <c r="G66" s="38">
        <f>INDEX('Resumo Dados'!$A:$XFD,2+4*ROWS(I$6:$I66),COLUMNS($A$6:G66))</f>
        <v>0</v>
      </c>
      <c r="H66" s="45" t="e">
        <f>INDEX('Resumo Dados'!$A:$XFD,2+4*ROWS($I$6:I66)+COLUMNS($H$6:H66),14)</f>
        <v>#VALUE!</v>
      </c>
      <c r="I66" s="45" t="e">
        <f>INDEX('Resumo Dados'!$A:$XFD,2+4*ROWS($I$6:J66)+2,14)*(1-((1-O66)*ABS((INDEX('Resumo Dados'!$A:$XFD,2+4*ROWS($I$6:J66)+2,15)-12)))/100)</f>
        <v>#VALUE!</v>
      </c>
      <c r="J66" s="45" t="e">
        <f>INDEX('Resumo Dados'!$A:$XFD,2+4*ROWS($I$6:K66)+COLUMNS($H$6:J66),14)</f>
        <v>#VALUE!</v>
      </c>
      <c r="K66" s="39">
        <f>(INDEX('Resumo Dados'!$A:$XFD,3+4*ROWS($K$6:K66),8+COLUMNS($K$6:K66))-INDEX('Resumo Dados'!$A:$XFD,3+4*ROWS($K$6:K66)+2,8+COLUMNS($K$6:K66)))/INDEX('Resumo Dados'!$A:$XFD,3+4*ROWS($K$6:K66)+2,8+COLUMNS($K$6:K66))*100</f>
        <v>0</v>
      </c>
      <c r="L66" s="39">
        <f>(INDEX('Resumo Dados'!$A:$XFD,3+4*ROWS($K$6:L66),8+COLUMNS($K$6:L66))-INDEX('Resumo Dados'!$A:$XFD,3+4*ROWS($K$6:L66)+2,8+COLUMNS($K$6:L66)))/INDEX('Resumo Dados'!$A:$XFD,3+4*ROWS($K$6:L66)+2,8+COLUMNS($K$6:L66))*100</f>
        <v>0</v>
      </c>
      <c r="M66" s="39">
        <f>(INDEX('Resumo Dados'!$A:$XFD,3+4*ROWS($K$6:M66),8+COLUMNS($K$6:M66))-INDEX('Resumo Dados'!$A:$XFD,3+4*ROWS($K$6:M66)+2,8+COLUMNS($K$6:M66)))/INDEX('Resumo Dados'!$A:$XFD,3+4*ROWS($K$6:M66)+2,8+COLUMNS($K$6:M66))*100</f>
        <v>0</v>
      </c>
      <c r="N66" s="39">
        <f>(INDEX('Resumo Dados'!$A:$XFD,3+4*ROWS($K$6:N66),8+COLUMNS($K$6:N66))-INDEX('Resumo Dados'!$A:$XFD,3+4*ROWS($K$6:N66)+2,8+COLUMNS($K$6:N66)))/INDEX('Resumo Dados'!$A:$XFD,3+4*ROWS($K$6:N66)+2,8+COLUMNS($K$6:N66))*100</f>
        <v>0</v>
      </c>
      <c r="O66" s="39" t="e">
        <f>(INDEX('Resumo Dados'!$A:$XFD,3+4*ROWS($K$6:N66)+1,8+COLUMNS($K$6:N66))-INDEX('Resumo Dados'!$A:$XFD,3+4*ROWS($K$6:N66)+2,8+COLUMNS($K$6:N66)))/INDEX('Resumo Dados'!$A:$XFD,3+4*ROWS($K$6:N66)+2,8+COLUMNS($K$6:N66))*100/INDEX('Resumo Dados'!$A:$XFD,3+4*ROWS($K$6:O66)+1,15)</f>
        <v>#VALUE!</v>
      </c>
      <c r="P66" s="40" t="e">
        <f t="shared" si="4"/>
        <v>#DIV/0!</v>
      </c>
      <c r="Q66" s="39" t="e">
        <f t="shared" si="5"/>
        <v>#VALUE!</v>
      </c>
    </row>
    <row r="67" spans="1:17" ht="16.5" customHeight="1">
      <c r="A67" s="37">
        <f>INDEX('Resumo Dados'!$A:$XFD,2+4*ROWS(B$6:$I67),COLUMNS($A$6:A67))</f>
      </c>
      <c r="B67" s="37">
        <f>INDEX('Resumo Dados'!$A:$XFD,2+4*ROWS(C$6:$I67),COLUMNS($A$6:B67))</f>
      </c>
      <c r="C67" s="37">
        <f>INDEX('Resumo Dados'!$A:$XFD,2+4*ROWS(D$6:$I67),COLUMNS($A$6:C67))</f>
      </c>
      <c r="D67" s="38">
        <f>INDEX('Resumo Dados'!$A:$XFD,2+4*ROWS(E$6:$I67),COLUMNS($A$6:D67))</f>
      </c>
      <c r="E67" s="37">
        <f>INDEX('Resumo Dados'!$A:$XFD,2+4*ROWS(F$6:$I67),COLUMNS($A$6:E67))</f>
      </c>
      <c r="F67" s="38">
        <f>INDEX('Resumo Dados'!$A:$XFD,2+4*ROWS(H$6:$I67),COLUMNS($A$6:F67))</f>
      </c>
      <c r="G67" s="38">
        <f>INDEX('Resumo Dados'!$A:$XFD,2+4*ROWS(I$6:$I67),COLUMNS($A$6:G67))</f>
        <v>0</v>
      </c>
      <c r="H67" s="45" t="e">
        <f>INDEX('Resumo Dados'!$A:$XFD,2+4*ROWS($I$6:I67)+COLUMNS($H$6:H67),14)</f>
        <v>#VALUE!</v>
      </c>
      <c r="I67" s="45" t="e">
        <f>INDEX('Resumo Dados'!$A:$XFD,2+4*ROWS($I$6:J67)+2,14)*(1-((1-O67)*ABS((INDEX('Resumo Dados'!$A:$XFD,2+4*ROWS($I$6:J67)+2,15)-12)))/100)</f>
        <v>#VALUE!</v>
      </c>
      <c r="J67" s="45" t="e">
        <f>INDEX('Resumo Dados'!$A:$XFD,2+4*ROWS($I$6:K67)+COLUMNS($H$6:J67),14)</f>
        <v>#VALUE!</v>
      </c>
      <c r="K67" s="39">
        <f>(INDEX('Resumo Dados'!$A:$XFD,3+4*ROWS($K$6:K67),8+COLUMNS($K$6:K67))-INDEX('Resumo Dados'!$A:$XFD,3+4*ROWS($K$6:K67)+2,8+COLUMNS($K$6:K67)))/INDEX('Resumo Dados'!$A:$XFD,3+4*ROWS($K$6:K67)+2,8+COLUMNS($K$6:K67))*100</f>
        <v>0</v>
      </c>
      <c r="L67" s="39">
        <f>(INDEX('Resumo Dados'!$A:$XFD,3+4*ROWS($K$6:L67),8+COLUMNS($K$6:L67))-INDEX('Resumo Dados'!$A:$XFD,3+4*ROWS($K$6:L67)+2,8+COLUMNS($K$6:L67)))/INDEX('Resumo Dados'!$A:$XFD,3+4*ROWS($K$6:L67)+2,8+COLUMNS($K$6:L67))*100</f>
        <v>0</v>
      </c>
      <c r="M67" s="39">
        <f>(INDEX('Resumo Dados'!$A:$XFD,3+4*ROWS($K$6:M67),8+COLUMNS($K$6:M67))-INDEX('Resumo Dados'!$A:$XFD,3+4*ROWS($K$6:M67)+2,8+COLUMNS($K$6:M67)))/INDEX('Resumo Dados'!$A:$XFD,3+4*ROWS($K$6:M67)+2,8+COLUMNS($K$6:M67))*100</f>
        <v>0</v>
      </c>
      <c r="N67" s="39">
        <f>(INDEX('Resumo Dados'!$A:$XFD,3+4*ROWS($K$6:N67),8+COLUMNS($K$6:N67))-INDEX('Resumo Dados'!$A:$XFD,3+4*ROWS($K$6:N67)+2,8+COLUMNS($K$6:N67)))/INDEX('Resumo Dados'!$A:$XFD,3+4*ROWS($K$6:N67)+2,8+COLUMNS($K$6:N67))*100</f>
        <v>0</v>
      </c>
      <c r="O67" s="39" t="e">
        <f>(INDEX('Resumo Dados'!$A:$XFD,3+4*ROWS($K$6:N67)+1,8+COLUMNS($K$6:N67))-INDEX('Resumo Dados'!$A:$XFD,3+4*ROWS($K$6:N67)+2,8+COLUMNS($K$6:N67)))/INDEX('Resumo Dados'!$A:$XFD,3+4*ROWS($K$6:N67)+2,8+COLUMNS($K$6:N67))*100/INDEX('Resumo Dados'!$A:$XFD,3+4*ROWS($K$6:O67)+1,15)</f>
        <v>#VALUE!</v>
      </c>
      <c r="P67" s="40" t="e">
        <f t="shared" si="4"/>
        <v>#DIV/0!</v>
      </c>
      <c r="Q67" s="39" t="e">
        <f t="shared" si="5"/>
        <v>#VALUE!</v>
      </c>
    </row>
    <row r="68" spans="1:17" ht="16.5" customHeight="1">
      <c r="A68" s="37">
        <f>INDEX('Resumo Dados'!$A:$XFD,2+4*ROWS(B$6:$I68),COLUMNS($A$6:A68))</f>
      </c>
      <c r="B68" s="37">
        <f>INDEX('Resumo Dados'!$A:$XFD,2+4*ROWS(C$6:$I68),COLUMNS($A$6:B68))</f>
      </c>
      <c r="C68" s="37">
        <f>INDEX('Resumo Dados'!$A:$XFD,2+4*ROWS(D$6:$I68),COLUMNS($A$6:C68))</f>
      </c>
      <c r="D68" s="38">
        <f>INDEX('Resumo Dados'!$A:$XFD,2+4*ROWS(E$6:$I68),COLUMNS($A$6:D68))</f>
      </c>
      <c r="E68" s="37">
        <f>INDEX('Resumo Dados'!$A:$XFD,2+4*ROWS(F$6:$I68),COLUMNS($A$6:E68))</f>
      </c>
      <c r="F68" s="38">
        <f>INDEX('Resumo Dados'!$A:$XFD,2+4*ROWS(H$6:$I68),COLUMNS($A$6:F68))</f>
      </c>
      <c r="G68" s="38">
        <f>INDEX('Resumo Dados'!$A:$XFD,2+4*ROWS(I$6:$I68),COLUMNS($A$6:G68))</f>
        <v>0</v>
      </c>
      <c r="H68" s="45" t="e">
        <f>INDEX('Resumo Dados'!$A:$XFD,2+4*ROWS($I$6:I68)+COLUMNS($H$6:H68),14)</f>
        <v>#VALUE!</v>
      </c>
      <c r="I68" s="45" t="e">
        <f>INDEX('Resumo Dados'!$A:$XFD,2+4*ROWS($I$6:J68)+2,14)*(1-((1-O68)*ABS((INDEX('Resumo Dados'!$A:$XFD,2+4*ROWS($I$6:J68)+2,15)-12)))/100)</f>
        <v>#VALUE!</v>
      </c>
      <c r="J68" s="45" t="e">
        <f>INDEX('Resumo Dados'!$A:$XFD,2+4*ROWS($I$6:K68)+COLUMNS($H$6:J68),14)</f>
        <v>#VALUE!</v>
      </c>
      <c r="K68" s="39">
        <f>(INDEX('Resumo Dados'!$A:$XFD,3+4*ROWS($K$6:K68),8+COLUMNS($K$6:K68))-INDEX('Resumo Dados'!$A:$XFD,3+4*ROWS($K$6:K68)+2,8+COLUMNS($K$6:K68)))/INDEX('Resumo Dados'!$A:$XFD,3+4*ROWS($K$6:K68)+2,8+COLUMNS($K$6:K68))*100</f>
        <v>0</v>
      </c>
      <c r="L68" s="39">
        <f>(INDEX('Resumo Dados'!$A:$XFD,3+4*ROWS($K$6:L68),8+COLUMNS($K$6:L68))-INDEX('Resumo Dados'!$A:$XFD,3+4*ROWS($K$6:L68)+2,8+COLUMNS($K$6:L68)))/INDEX('Resumo Dados'!$A:$XFD,3+4*ROWS($K$6:L68)+2,8+COLUMNS($K$6:L68))*100</f>
        <v>0</v>
      </c>
      <c r="M68" s="39">
        <f>(INDEX('Resumo Dados'!$A:$XFD,3+4*ROWS($K$6:M68),8+COLUMNS($K$6:M68))-INDEX('Resumo Dados'!$A:$XFD,3+4*ROWS($K$6:M68)+2,8+COLUMNS($K$6:M68)))/INDEX('Resumo Dados'!$A:$XFD,3+4*ROWS($K$6:M68)+2,8+COLUMNS($K$6:M68))*100</f>
        <v>0</v>
      </c>
      <c r="N68" s="39">
        <f>(INDEX('Resumo Dados'!$A:$XFD,3+4*ROWS($K$6:N68),8+COLUMNS($K$6:N68))-INDEX('Resumo Dados'!$A:$XFD,3+4*ROWS($K$6:N68)+2,8+COLUMNS($K$6:N68)))/INDEX('Resumo Dados'!$A:$XFD,3+4*ROWS($K$6:N68)+2,8+COLUMNS($K$6:N68))*100</f>
        <v>0</v>
      </c>
      <c r="O68" s="39" t="e">
        <f>(INDEX('Resumo Dados'!$A:$XFD,3+4*ROWS($K$6:N68)+1,8+COLUMNS($K$6:N68))-INDEX('Resumo Dados'!$A:$XFD,3+4*ROWS($K$6:N68)+2,8+COLUMNS($K$6:N68)))/INDEX('Resumo Dados'!$A:$XFD,3+4*ROWS($K$6:N68)+2,8+COLUMNS($K$6:N68))*100/INDEX('Resumo Dados'!$A:$XFD,3+4*ROWS($K$6:O68)+1,15)</f>
        <v>#VALUE!</v>
      </c>
      <c r="P68" s="40" t="e">
        <f t="shared" si="4"/>
        <v>#DIV/0!</v>
      </c>
      <c r="Q68" s="39" t="e">
        <f t="shared" si="5"/>
        <v>#VALUE!</v>
      </c>
    </row>
    <row r="69" spans="1:17" ht="16.5" customHeight="1">
      <c r="A69" s="37">
        <f>INDEX('Resumo Dados'!$A:$XFD,2+4*ROWS(B$6:$I69),COLUMNS($A$6:A69))</f>
      </c>
      <c r="B69" s="37">
        <f>INDEX('Resumo Dados'!$A:$XFD,2+4*ROWS(C$6:$I69),COLUMNS($A$6:B69))</f>
      </c>
      <c r="C69" s="37">
        <f>INDEX('Resumo Dados'!$A:$XFD,2+4*ROWS(D$6:$I69),COLUMNS($A$6:C69))</f>
      </c>
      <c r="D69" s="38">
        <f>INDEX('Resumo Dados'!$A:$XFD,2+4*ROWS(E$6:$I69),COLUMNS($A$6:D69))</f>
      </c>
      <c r="E69" s="37">
        <f>INDEX('Resumo Dados'!$A:$XFD,2+4*ROWS(F$6:$I69),COLUMNS($A$6:E69))</f>
      </c>
      <c r="F69" s="38">
        <f>INDEX('Resumo Dados'!$A:$XFD,2+4*ROWS(H$6:$I69),COLUMNS($A$6:F69))</f>
      </c>
      <c r="G69" s="38">
        <f>INDEX('Resumo Dados'!$A:$XFD,2+4*ROWS(I$6:$I69),COLUMNS($A$6:G69))</f>
        <v>0</v>
      </c>
      <c r="H69" s="45" t="e">
        <f>INDEX('Resumo Dados'!$A:$XFD,2+4*ROWS($I$6:I69)+COLUMNS($H$6:H69),14)</f>
        <v>#VALUE!</v>
      </c>
      <c r="I69" s="45" t="e">
        <f>INDEX('Resumo Dados'!$A:$XFD,2+4*ROWS($I$6:J69)+2,14)*(1-((1-O69)*ABS((INDEX('Resumo Dados'!$A:$XFD,2+4*ROWS($I$6:J69)+2,15)-12)))/100)</f>
        <v>#VALUE!</v>
      </c>
      <c r="J69" s="45" t="e">
        <f>INDEX('Resumo Dados'!$A:$XFD,2+4*ROWS($I$6:K69)+COLUMNS($H$6:J69),14)</f>
        <v>#VALUE!</v>
      </c>
      <c r="K69" s="39">
        <f>(INDEX('Resumo Dados'!$A:$XFD,3+4*ROWS($K$6:K69),8+COLUMNS($K$6:K69))-INDEX('Resumo Dados'!$A:$XFD,3+4*ROWS($K$6:K69)+2,8+COLUMNS($K$6:K69)))/INDEX('Resumo Dados'!$A:$XFD,3+4*ROWS($K$6:K69)+2,8+COLUMNS($K$6:K69))*100</f>
        <v>0</v>
      </c>
      <c r="L69" s="39">
        <f>(INDEX('Resumo Dados'!$A:$XFD,3+4*ROWS($K$6:L69),8+COLUMNS($K$6:L69))-INDEX('Resumo Dados'!$A:$XFD,3+4*ROWS($K$6:L69)+2,8+COLUMNS($K$6:L69)))/INDEX('Resumo Dados'!$A:$XFD,3+4*ROWS($K$6:L69)+2,8+COLUMNS($K$6:L69))*100</f>
        <v>0</v>
      </c>
      <c r="M69" s="39">
        <f>(INDEX('Resumo Dados'!$A:$XFD,3+4*ROWS($K$6:M69),8+COLUMNS($K$6:M69))-INDEX('Resumo Dados'!$A:$XFD,3+4*ROWS($K$6:M69)+2,8+COLUMNS($K$6:M69)))/INDEX('Resumo Dados'!$A:$XFD,3+4*ROWS($K$6:M69)+2,8+COLUMNS($K$6:M69))*100</f>
        <v>0</v>
      </c>
      <c r="N69" s="39">
        <f>(INDEX('Resumo Dados'!$A:$XFD,3+4*ROWS($K$6:N69),8+COLUMNS($K$6:N69))-INDEX('Resumo Dados'!$A:$XFD,3+4*ROWS($K$6:N69)+2,8+COLUMNS($K$6:N69)))/INDEX('Resumo Dados'!$A:$XFD,3+4*ROWS($K$6:N69)+2,8+COLUMNS($K$6:N69))*100</f>
        <v>0</v>
      </c>
      <c r="O69" s="39" t="e">
        <f>(INDEX('Resumo Dados'!$A:$XFD,3+4*ROWS($K$6:N69)+1,8+COLUMNS($K$6:N69))-INDEX('Resumo Dados'!$A:$XFD,3+4*ROWS($K$6:N69)+2,8+COLUMNS($K$6:N69)))/INDEX('Resumo Dados'!$A:$XFD,3+4*ROWS($K$6:N69)+2,8+COLUMNS($K$6:N69))*100/INDEX('Resumo Dados'!$A:$XFD,3+4*ROWS($K$6:O69)+1,15)</f>
        <v>#VALUE!</v>
      </c>
      <c r="P69" s="40" t="e">
        <f t="shared" si="4"/>
        <v>#DIV/0!</v>
      </c>
      <c r="Q69" s="39" t="e">
        <f t="shared" si="5"/>
        <v>#VALUE!</v>
      </c>
    </row>
    <row r="70" spans="1:17" ht="16.5" customHeight="1">
      <c r="A70" s="37">
        <f>INDEX('Resumo Dados'!$A:$XFD,2+4*ROWS(B$6:$I70),COLUMNS($A$6:A70))</f>
      </c>
      <c r="B70" s="37">
        <f>INDEX('Resumo Dados'!$A:$XFD,2+4*ROWS(C$6:$I70),COLUMNS($A$6:B70))</f>
      </c>
      <c r="C70" s="37">
        <f>INDEX('Resumo Dados'!$A:$XFD,2+4*ROWS(D$6:$I70),COLUMNS($A$6:C70))</f>
      </c>
      <c r="D70" s="38">
        <f>INDEX('Resumo Dados'!$A:$XFD,2+4*ROWS(E$6:$I70),COLUMNS($A$6:D70))</f>
      </c>
      <c r="E70" s="37">
        <f>INDEX('Resumo Dados'!$A:$XFD,2+4*ROWS(F$6:$I70),COLUMNS($A$6:E70))</f>
      </c>
      <c r="F70" s="38">
        <f>INDEX('Resumo Dados'!$A:$XFD,2+4*ROWS(H$6:$I70),COLUMNS($A$6:F70))</f>
      </c>
      <c r="G70" s="38">
        <f>INDEX('Resumo Dados'!$A:$XFD,2+4*ROWS(I$6:$I70),COLUMNS($A$6:G70))</f>
        <v>0</v>
      </c>
      <c r="H70" s="45" t="e">
        <f>INDEX('Resumo Dados'!$A:$XFD,2+4*ROWS($I$6:I70)+COLUMNS($H$6:H70),14)</f>
        <v>#VALUE!</v>
      </c>
      <c r="I70" s="45" t="e">
        <f>INDEX('Resumo Dados'!$A:$XFD,2+4*ROWS($I$6:J70)+2,14)*(1-((1-O70)*ABS((INDEX('Resumo Dados'!$A:$XFD,2+4*ROWS($I$6:J70)+2,15)-12)))/100)</f>
        <v>#VALUE!</v>
      </c>
      <c r="J70" s="45" t="e">
        <f>INDEX('Resumo Dados'!$A:$XFD,2+4*ROWS($I$6:K70)+COLUMNS($H$6:J70),14)</f>
        <v>#VALUE!</v>
      </c>
      <c r="K70" s="39">
        <f>(INDEX('Resumo Dados'!$A:$XFD,3+4*ROWS($K$6:K70),8+COLUMNS($K$6:K70))-INDEX('Resumo Dados'!$A:$XFD,3+4*ROWS($K$6:K70)+2,8+COLUMNS($K$6:K70)))/INDEX('Resumo Dados'!$A:$XFD,3+4*ROWS($K$6:K70)+2,8+COLUMNS($K$6:K70))*100</f>
        <v>0</v>
      </c>
      <c r="L70" s="39">
        <f>(INDEX('Resumo Dados'!$A:$XFD,3+4*ROWS($K$6:L70),8+COLUMNS($K$6:L70))-INDEX('Resumo Dados'!$A:$XFD,3+4*ROWS($K$6:L70)+2,8+COLUMNS($K$6:L70)))/INDEX('Resumo Dados'!$A:$XFD,3+4*ROWS($K$6:L70)+2,8+COLUMNS($K$6:L70))*100</f>
        <v>0</v>
      </c>
      <c r="M70" s="39">
        <f>(INDEX('Resumo Dados'!$A:$XFD,3+4*ROWS($K$6:M70),8+COLUMNS($K$6:M70))-INDEX('Resumo Dados'!$A:$XFD,3+4*ROWS($K$6:M70)+2,8+COLUMNS($K$6:M70)))/INDEX('Resumo Dados'!$A:$XFD,3+4*ROWS($K$6:M70)+2,8+COLUMNS($K$6:M70))*100</f>
        <v>0</v>
      </c>
      <c r="N70" s="39">
        <f>(INDEX('Resumo Dados'!$A:$XFD,3+4*ROWS($K$6:N70),8+COLUMNS($K$6:N70))-INDEX('Resumo Dados'!$A:$XFD,3+4*ROWS($K$6:N70)+2,8+COLUMNS($K$6:N70)))/INDEX('Resumo Dados'!$A:$XFD,3+4*ROWS($K$6:N70)+2,8+COLUMNS($K$6:N70))*100</f>
        <v>0</v>
      </c>
      <c r="O70" s="39" t="e">
        <f>(INDEX('Resumo Dados'!$A:$XFD,3+4*ROWS($K$6:N70)+1,8+COLUMNS($K$6:N70))-INDEX('Resumo Dados'!$A:$XFD,3+4*ROWS($K$6:N70)+2,8+COLUMNS($K$6:N70)))/INDEX('Resumo Dados'!$A:$XFD,3+4*ROWS($K$6:N70)+2,8+COLUMNS($K$6:N70))*100/INDEX('Resumo Dados'!$A:$XFD,3+4*ROWS($K$6:O70)+1,15)</f>
        <v>#VALUE!</v>
      </c>
      <c r="P70" s="40" t="e">
        <f t="shared" si="4"/>
        <v>#DIV/0!</v>
      </c>
      <c r="Q70" s="39" t="e">
        <f t="shared" si="5"/>
        <v>#VALUE!</v>
      </c>
    </row>
    <row r="71" spans="1:17" ht="16.5" customHeight="1">
      <c r="A71" s="37">
        <f>INDEX('Resumo Dados'!$A:$XFD,2+4*ROWS(B$6:$I71),COLUMNS($A$6:A71))</f>
      </c>
      <c r="B71" s="37">
        <f>INDEX('Resumo Dados'!$A:$XFD,2+4*ROWS(C$6:$I71),COLUMNS($A$6:B71))</f>
      </c>
      <c r="C71" s="37">
        <f>INDEX('Resumo Dados'!$A:$XFD,2+4*ROWS(D$6:$I71),COLUMNS($A$6:C71))</f>
      </c>
      <c r="D71" s="38">
        <f>INDEX('Resumo Dados'!$A:$XFD,2+4*ROWS(E$6:$I71),COLUMNS($A$6:D71))</f>
      </c>
      <c r="E71" s="37">
        <f>INDEX('Resumo Dados'!$A:$XFD,2+4*ROWS(F$6:$I71),COLUMNS($A$6:E71))</f>
      </c>
      <c r="F71" s="38">
        <f>INDEX('Resumo Dados'!$A:$XFD,2+4*ROWS(H$6:$I71),COLUMNS($A$6:F71))</f>
      </c>
      <c r="G71" s="38">
        <f>INDEX('Resumo Dados'!$A:$XFD,2+4*ROWS(I$6:$I71),COLUMNS($A$6:G71))</f>
        <v>0</v>
      </c>
      <c r="H71" s="45" t="e">
        <f>INDEX('Resumo Dados'!$A:$XFD,2+4*ROWS($I$6:I71)+COLUMNS($H$6:H71),14)</f>
        <v>#VALUE!</v>
      </c>
      <c r="I71" s="45" t="e">
        <f>INDEX('Resumo Dados'!$A:$XFD,2+4*ROWS($I$6:J71)+2,14)*(1-((1-O71)*ABS((INDEX('Resumo Dados'!$A:$XFD,2+4*ROWS($I$6:J71)+2,15)-12)))/100)</f>
        <v>#VALUE!</v>
      </c>
      <c r="J71" s="45" t="e">
        <f>INDEX('Resumo Dados'!$A:$XFD,2+4*ROWS($I$6:K71)+COLUMNS($H$6:J71),14)</f>
        <v>#VALUE!</v>
      </c>
      <c r="K71" s="39">
        <f>(INDEX('Resumo Dados'!$A:$XFD,3+4*ROWS($K$6:K71),8+COLUMNS($K$6:K71))-INDEX('Resumo Dados'!$A:$XFD,3+4*ROWS($K$6:K71)+2,8+COLUMNS($K$6:K71)))/INDEX('Resumo Dados'!$A:$XFD,3+4*ROWS($K$6:K71)+2,8+COLUMNS($K$6:K71))*100</f>
        <v>0</v>
      </c>
      <c r="L71" s="39">
        <f>(INDEX('Resumo Dados'!$A:$XFD,3+4*ROWS($K$6:L71),8+COLUMNS($K$6:L71))-INDEX('Resumo Dados'!$A:$XFD,3+4*ROWS($K$6:L71)+2,8+COLUMNS($K$6:L71)))/INDEX('Resumo Dados'!$A:$XFD,3+4*ROWS($K$6:L71)+2,8+COLUMNS($K$6:L71))*100</f>
        <v>0</v>
      </c>
      <c r="M71" s="39">
        <f>(INDEX('Resumo Dados'!$A:$XFD,3+4*ROWS($K$6:M71),8+COLUMNS($K$6:M71))-INDEX('Resumo Dados'!$A:$XFD,3+4*ROWS($K$6:M71)+2,8+COLUMNS($K$6:M71)))/INDEX('Resumo Dados'!$A:$XFD,3+4*ROWS($K$6:M71)+2,8+COLUMNS($K$6:M71))*100</f>
        <v>0</v>
      </c>
      <c r="N71" s="39">
        <f>(INDEX('Resumo Dados'!$A:$XFD,3+4*ROWS($K$6:N71),8+COLUMNS($K$6:N71))-INDEX('Resumo Dados'!$A:$XFD,3+4*ROWS($K$6:N71)+2,8+COLUMNS($K$6:N71)))/INDEX('Resumo Dados'!$A:$XFD,3+4*ROWS($K$6:N71)+2,8+COLUMNS($K$6:N71))*100</f>
        <v>0</v>
      </c>
      <c r="O71" s="39" t="e">
        <f>(INDEX('Resumo Dados'!$A:$XFD,3+4*ROWS($K$6:N71)+1,8+COLUMNS($K$6:N71))-INDEX('Resumo Dados'!$A:$XFD,3+4*ROWS($K$6:N71)+2,8+COLUMNS($K$6:N71)))/INDEX('Resumo Dados'!$A:$XFD,3+4*ROWS($K$6:N71)+2,8+COLUMNS($K$6:N71))*100/INDEX('Resumo Dados'!$A:$XFD,3+4*ROWS($K$6:O71)+1,15)</f>
        <v>#VALUE!</v>
      </c>
      <c r="P71" s="40" t="e">
        <f t="shared" si="4"/>
        <v>#DIV/0!</v>
      </c>
      <c r="Q71" s="39" t="e">
        <f t="shared" si="5"/>
        <v>#VALUE!</v>
      </c>
    </row>
    <row r="72" spans="1:17" ht="16.5" customHeight="1">
      <c r="A72" s="37">
        <f>INDEX('Resumo Dados'!$A:$XFD,2+4*ROWS(B$6:$I72),COLUMNS($A$6:A72))</f>
      </c>
      <c r="B72" s="37">
        <f>INDEX('Resumo Dados'!$A:$XFD,2+4*ROWS(C$6:$I72),COLUMNS($A$6:B72))</f>
      </c>
      <c r="C72" s="37">
        <f>INDEX('Resumo Dados'!$A:$XFD,2+4*ROWS(D$6:$I72),COLUMNS($A$6:C72))</f>
      </c>
      <c r="D72" s="38">
        <f>INDEX('Resumo Dados'!$A:$XFD,2+4*ROWS(E$6:$I72),COLUMNS($A$6:D72))</f>
      </c>
      <c r="E72" s="37">
        <f>INDEX('Resumo Dados'!$A:$XFD,2+4*ROWS(F$6:$I72),COLUMNS($A$6:E72))</f>
      </c>
      <c r="F72" s="38">
        <f>INDEX('Resumo Dados'!$A:$XFD,2+4*ROWS(H$6:$I72),COLUMNS($A$6:F72))</f>
      </c>
      <c r="G72" s="38">
        <f>INDEX('Resumo Dados'!$A:$XFD,2+4*ROWS(I$6:$I72),COLUMNS($A$6:G72))</f>
        <v>0</v>
      </c>
      <c r="H72" s="45" t="e">
        <f>INDEX('Resumo Dados'!$A:$XFD,2+4*ROWS($I$6:I72)+COLUMNS($H$6:H72),14)</f>
        <v>#VALUE!</v>
      </c>
      <c r="I72" s="45" t="e">
        <f>INDEX('Resumo Dados'!$A:$XFD,2+4*ROWS($I$6:J72)+2,14)*(1-((1-O72)*ABS((INDEX('Resumo Dados'!$A:$XFD,2+4*ROWS($I$6:J72)+2,15)-12)))/100)</f>
        <v>#VALUE!</v>
      </c>
      <c r="J72" s="45" t="e">
        <f>INDEX('Resumo Dados'!$A:$XFD,2+4*ROWS($I$6:K72)+COLUMNS($H$6:J72),14)</f>
        <v>#VALUE!</v>
      </c>
      <c r="K72" s="39" t="e">
        <f>(INDEX('Resumo Dados'!$A:$XFD,3+4*ROWS($K$6:K72),8+COLUMNS($K$6:K72))-INDEX('Resumo Dados'!$A:$XFD,3+4*ROWS($K$6:K72)+2,8+COLUMNS($K$6:K72)))/INDEX('Resumo Dados'!$A:$XFD,3+4*ROWS($K$6:K72)+2,8+COLUMNS($K$6:K72))*100</f>
        <v>#DIV/0!</v>
      </c>
      <c r="L72" s="39" t="e">
        <f>(INDEX('Resumo Dados'!$A:$XFD,3+4*ROWS($K$6:L72),8+COLUMNS($K$6:L72))-INDEX('Resumo Dados'!$A:$XFD,3+4*ROWS($K$6:L72)+2,8+COLUMNS($K$6:L72)))/INDEX('Resumo Dados'!$A:$XFD,3+4*ROWS($K$6:L72)+2,8+COLUMNS($K$6:L72))*100</f>
        <v>#DIV/0!</v>
      </c>
      <c r="M72" s="39" t="e">
        <f>(INDEX('Resumo Dados'!$A:$XFD,3+4*ROWS($K$6:M72),8+COLUMNS($K$6:M72))-INDEX('Resumo Dados'!$A:$XFD,3+4*ROWS($K$6:M72)+2,8+COLUMNS($K$6:M72)))/INDEX('Resumo Dados'!$A:$XFD,3+4*ROWS($K$6:M72)+2,8+COLUMNS($K$6:M72))*100</f>
        <v>#DIV/0!</v>
      </c>
      <c r="N72" s="39" t="e">
        <f>(INDEX('Resumo Dados'!$A:$XFD,3+4*ROWS($K$6:N72),8+COLUMNS($K$6:N72))-INDEX('Resumo Dados'!$A:$XFD,3+4*ROWS($K$6:N72)+2,8+COLUMNS($K$6:N72)))/INDEX('Resumo Dados'!$A:$XFD,3+4*ROWS($K$6:N72)+2,8+COLUMNS($K$6:N72))*100</f>
        <v>#DIV/0!</v>
      </c>
      <c r="O72" s="39" t="e">
        <f>(INDEX('Resumo Dados'!$A:$XFD,3+4*ROWS($K$6:N72)+1,8+COLUMNS($K$6:N72))-INDEX('Resumo Dados'!$A:$XFD,3+4*ROWS($K$6:N72)+2,8+COLUMNS($K$6:N72)))/INDEX('Resumo Dados'!$A:$XFD,3+4*ROWS($K$6:N72)+2,8+COLUMNS($K$6:N72))*100/INDEX('Resumo Dados'!$A:$XFD,3+4*ROWS($K$6:O72)+1,15)</f>
        <v>#DIV/0!</v>
      </c>
      <c r="P72" s="40" t="e">
        <f t="shared" si="4"/>
        <v>#DIV/0!</v>
      </c>
      <c r="Q72" s="39" t="e">
        <f t="shared" si="5"/>
        <v>#DIV/0!</v>
      </c>
    </row>
    <row r="73" spans="1:17" ht="16.5" customHeight="1">
      <c r="A73" s="37">
        <f>INDEX('Resumo Dados'!$A:$XFD,2+4*ROWS(B$6:$I73),COLUMNS($A$6:A73))</f>
      </c>
      <c r="B73" s="37">
        <f>INDEX('Resumo Dados'!$A:$XFD,2+4*ROWS(C$6:$I73),COLUMNS($A$6:B73))</f>
      </c>
      <c r="C73" s="37">
        <f>INDEX('Resumo Dados'!$A:$XFD,2+4*ROWS(D$6:$I73),COLUMNS($A$6:C73))</f>
      </c>
      <c r="D73" s="38">
        <f>INDEX('Resumo Dados'!$A:$XFD,2+4*ROWS(E$6:$I73),COLUMNS($A$6:D73))</f>
      </c>
      <c r="E73" s="37">
        <f>INDEX('Resumo Dados'!$A:$XFD,2+4*ROWS(F$6:$I73),COLUMNS($A$6:E73))</f>
      </c>
      <c r="F73" s="38">
        <f>INDEX('Resumo Dados'!$A:$XFD,2+4*ROWS(H$6:$I73),COLUMNS($A$6:F73))</f>
      </c>
      <c r="G73" s="38">
        <f>INDEX('Resumo Dados'!$A:$XFD,2+4*ROWS(I$6:$I73),COLUMNS($A$6:G73))</f>
        <v>0</v>
      </c>
      <c r="H73" s="45" t="e">
        <f>INDEX('Resumo Dados'!$A:$XFD,2+4*ROWS($I$6:I73)+COLUMNS($H$6:H73),14)</f>
        <v>#VALUE!</v>
      </c>
      <c r="I73" s="45" t="e">
        <f>INDEX('Resumo Dados'!$A:$XFD,2+4*ROWS($I$6:J73)+2,14)*(1-((1-O73)*ABS((INDEX('Resumo Dados'!$A:$XFD,2+4*ROWS($I$6:J73)+2,15)-12)))/100)</f>
        <v>#VALUE!</v>
      </c>
      <c r="J73" s="45" t="e">
        <f>INDEX('Resumo Dados'!$A:$XFD,2+4*ROWS($I$6:K73)+COLUMNS($H$6:J73),14)</f>
        <v>#VALUE!</v>
      </c>
      <c r="K73" s="39" t="e">
        <f>(INDEX('Resumo Dados'!$A:$XFD,3+4*ROWS($K$6:K73),8+COLUMNS($K$6:K73))-INDEX('Resumo Dados'!$A:$XFD,3+4*ROWS($K$6:K73)+2,8+COLUMNS($K$6:K73)))/INDEX('Resumo Dados'!$A:$XFD,3+4*ROWS($K$6:K73)+2,8+COLUMNS($K$6:K73))*100</f>
        <v>#DIV/0!</v>
      </c>
      <c r="L73" s="39" t="e">
        <f>(INDEX('Resumo Dados'!$A:$XFD,3+4*ROWS($K$6:L73),8+COLUMNS($K$6:L73))-INDEX('Resumo Dados'!$A:$XFD,3+4*ROWS($K$6:L73)+2,8+COLUMNS($K$6:L73)))/INDEX('Resumo Dados'!$A:$XFD,3+4*ROWS($K$6:L73)+2,8+COLUMNS($K$6:L73))*100</f>
        <v>#DIV/0!</v>
      </c>
      <c r="M73" s="39" t="e">
        <f>(INDEX('Resumo Dados'!$A:$XFD,3+4*ROWS($K$6:M73),8+COLUMNS($K$6:M73))-INDEX('Resumo Dados'!$A:$XFD,3+4*ROWS($K$6:M73)+2,8+COLUMNS($K$6:M73)))/INDEX('Resumo Dados'!$A:$XFD,3+4*ROWS($K$6:M73)+2,8+COLUMNS($K$6:M73))*100</f>
        <v>#DIV/0!</v>
      </c>
      <c r="N73" s="39" t="e">
        <f>(INDEX('Resumo Dados'!$A:$XFD,3+4*ROWS($K$6:N73),8+COLUMNS($K$6:N73))-INDEX('Resumo Dados'!$A:$XFD,3+4*ROWS($K$6:N73)+2,8+COLUMNS($K$6:N73)))/INDEX('Resumo Dados'!$A:$XFD,3+4*ROWS($K$6:N73)+2,8+COLUMNS($K$6:N73))*100</f>
        <v>#DIV/0!</v>
      </c>
      <c r="O73" s="39" t="e">
        <f>(INDEX('Resumo Dados'!$A:$XFD,3+4*ROWS($K$6:N73)+1,8+COLUMNS($K$6:N73))-INDEX('Resumo Dados'!$A:$XFD,3+4*ROWS($K$6:N73)+2,8+COLUMNS($K$6:N73)))/INDEX('Resumo Dados'!$A:$XFD,3+4*ROWS($K$6:N73)+2,8+COLUMNS($K$6:N73))*100/INDEX('Resumo Dados'!$A:$XFD,3+4*ROWS($K$6:O73)+1,15)</f>
        <v>#DIV/0!</v>
      </c>
      <c r="P73" s="40" t="e">
        <f t="shared" si="4"/>
        <v>#DIV/0!</v>
      </c>
      <c r="Q73" s="39" t="e">
        <f t="shared" si="5"/>
        <v>#DIV/0!</v>
      </c>
    </row>
    <row r="74" spans="1:17" ht="16.5" customHeight="1">
      <c r="A74" s="37">
        <f>INDEX('Resumo Dados'!$A:$XFD,2+4*ROWS(B$6:$I74),COLUMNS($A$6:A74))</f>
      </c>
      <c r="B74" s="37">
        <f>INDEX('Resumo Dados'!$A:$XFD,2+4*ROWS(C$6:$I74),COLUMNS($A$6:B74))</f>
      </c>
      <c r="C74" s="37">
        <f>INDEX('Resumo Dados'!$A:$XFD,2+4*ROWS(D$6:$I74),COLUMNS($A$6:C74))</f>
      </c>
      <c r="D74" s="38">
        <f>INDEX('Resumo Dados'!$A:$XFD,2+4*ROWS(E$6:$I74),COLUMNS($A$6:D74))</f>
      </c>
      <c r="E74" s="37">
        <f>INDEX('Resumo Dados'!$A:$XFD,2+4*ROWS(F$6:$I74),COLUMNS($A$6:E74))</f>
      </c>
      <c r="F74" s="38">
        <f>INDEX('Resumo Dados'!$A:$XFD,2+4*ROWS(H$6:$I74),COLUMNS($A$6:F74))</f>
      </c>
      <c r="G74" s="38">
        <f>INDEX('Resumo Dados'!$A:$XFD,2+4*ROWS(I$6:$I74),COLUMNS($A$6:G74))</f>
        <v>0</v>
      </c>
      <c r="H74" s="45" t="e">
        <f>INDEX('Resumo Dados'!$A:$XFD,2+4*ROWS($I$6:I74)+COLUMNS($H$6:H74),14)</f>
        <v>#VALUE!</v>
      </c>
      <c r="I74" s="45" t="e">
        <f>INDEX('Resumo Dados'!$A:$XFD,2+4*ROWS($I$6:J74)+2,14)*(1-((1-O74)*ABS((INDEX('Resumo Dados'!$A:$XFD,2+4*ROWS($I$6:J74)+2,15)-12)))/100)</f>
        <v>#VALUE!</v>
      </c>
      <c r="J74" s="45" t="e">
        <f>INDEX('Resumo Dados'!$A:$XFD,2+4*ROWS($I$6:K74)+COLUMNS($H$6:J74),14)</f>
        <v>#VALUE!</v>
      </c>
      <c r="K74" s="39" t="e">
        <f>(INDEX('Resumo Dados'!$A:$XFD,3+4*ROWS($K$6:K74),8+COLUMNS($K$6:K74))-INDEX('Resumo Dados'!$A:$XFD,3+4*ROWS($K$6:K74)+2,8+COLUMNS($K$6:K74)))/INDEX('Resumo Dados'!$A:$XFD,3+4*ROWS($K$6:K74)+2,8+COLUMNS($K$6:K74))*100</f>
        <v>#DIV/0!</v>
      </c>
      <c r="L74" s="39" t="e">
        <f>(INDEX('Resumo Dados'!$A:$XFD,3+4*ROWS($K$6:L74),8+COLUMNS($K$6:L74))-INDEX('Resumo Dados'!$A:$XFD,3+4*ROWS($K$6:L74)+2,8+COLUMNS($K$6:L74)))/INDEX('Resumo Dados'!$A:$XFD,3+4*ROWS($K$6:L74)+2,8+COLUMNS($K$6:L74))*100</f>
        <v>#DIV/0!</v>
      </c>
      <c r="M74" s="39" t="e">
        <f>(INDEX('Resumo Dados'!$A:$XFD,3+4*ROWS($K$6:M74),8+COLUMNS($K$6:M74))-INDEX('Resumo Dados'!$A:$XFD,3+4*ROWS($K$6:M74)+2,8+COLUMNS($K$6:M74)))/INDEX('Resumo Dados'!$A:$XFD,3+4*ROWS($K$6:M74)+2,8+COLUMNS($K$6:M74))*100</f>
        <v>#DIV/0!</v>
      </c>
      <c r="N74" s="39" t="e">
        <f>(INDEX('Resumo Dados'!$A:$XFD,3+4*ROWS($K$6:N74),8+COLUMNS($K$6:N74))-INDEX('Resumo Dados'!$A:$XFD,3+4*ROWS($K$6:N74)+2,8+COLUMNS($K$6:N74)))/INDEX('Resumo Dados'!$A:$XFD,3+4*ROWS($K$6:N74)+2,8+COLUMNS($K$6:N74))*100</f>
        <v>#DIV/0!</v>
      </c>
      <c r="O74" s="39" t="e">
        <f>(INDEX('Resumo Dados'!$A:$XFD,3+4*ROWS($K$6:N74)+1,8+COLUMNS($K$6:N74))-INDEX('Resumo Dados'!$A:$XFD,3+4*ROWS($K$6:N74)+2,8+COLUMNS($K$6:N74)))/INDEX('Resumo Dados'!$A:$XFD,3+4*ROWS($K$6:N74)+2,8+COLUMNS($K$6:N74))*100/INDEX('Resumo Dados'!$A:$XFD,3+4*ROWS($K$6:O74)+1,15)</f>
        <v>#DIV/0!</v>
      </c>
      <c r="P74" s="40" t="e">
        <f t="shared" si="4"/>
        <v>#DIV/0!</v>
      </c>
      <c r="Q74" s="39" t="e">
        <f t="shared" si="5"/>
        <v>#DIV/0!</v>
      </c>
    </row>
    <row r="75" spans="1:17" ht="16.5" customHeight="1">
      <c r="A75" s="37">
        <f>INDEX('Resumo Dados'!$A:$XFD,2+4*ROWS(B$6:$I75),COLUMNS($A$6:A75))</f>
      </c>
      <c r="B75" s="37">
        <f>INDEX('Resumo Dados'!$A:$XFD,2+4*ROWS(C$6:$I75),COLUMNS($A$6:B75))</f>
      </c>
      <c r="C75" s="37">
        <f>INDEX('Resumo Dados'!$A:$XFD,2+4*ROWS(D$6:$I75),COLUMNS($A$6:C75))</f>
      </c>
      <c r="D75" s="38">
        <f>INDEX('Resumo Dados'!$A:$XFD,2+4*ROWS(E$6:$I75),COLUMNS($A$6:D75))</f>
      </c>
      <c r="E75" s="37">
        <f>INDEX('Resumo Dados'!$A:$XFD,2+4*ROWS(F$6:$I75),COLUMNS($A$6:E75))</f>
      </c>
      <c r="F75" s="38">
        <f>INDEX('Resumo Dados'!$A:$XFD,2+4*ROWS(H$6:$I75),COLUMNS($A$6:F75))</f>
      </c>
      <c r="G75" s="38">
        <f>INDEX('Resumo Dados'!$A:$XFD,2+4*ROWS(I$6:$I75),COLUMNS($A$6:G75))</f>
        <v>0</v>
      </c>
      <c r="H75" s="45" t="e">
        <f>INDEX('Resumo Dados'!$A:$XFD,2+4*ROWS($I$6:I75)+COLUMNS($H$6:H75),14)</f>
        <v>#VALUE!</v>
      </c>
      <c r="I75" s="45" t="e">
        <f>INDEX('Resumo Dados'!$A:$XFD,2+4*ROWS($I$6:J75)+2,14)*(1-((1-O75)*ABS((INDEX('Resumo Dados'!$A:$XFD,2+4*ROWS($I$6:J75)+2,15)-12)))/100)</f>
        <v>#VALUE!</v>
      </c>
      <c r="J75" s="45" t="e">
        <f>INDEX('Resumo Dados'!$A:$XFD,2+4*ROWS($I$6:K75)+COLUMNS($H$6:J75),14)</f>
        <v>#VALUE!</v>
      </c>
      <c r="K75" s="39" t="e">
        <f>(INDEX('Resumo Dados'!$A:$XFD,3+4*ROWS($K$6:K75),8+COLUMNS($K$6:K75))-INDEX('Resumo Dados'!$A:$XFD,3+4*ROWS($K$6:K75)+2,8+COLUMNS($K$6:K75)))/INDEX('Resumo Dados'!$A:$XFD,3+4*ROWS($K$6:K75)+2,8+COLUMNS($K$6:K75))*100</f>
        <v>#DIV/0!</v>
      </c>
      <c r="L75" s="39" t="e">
        <f>(INDEX('Resumo Dados'!$A:$XFD,3+4*ROWS($K$6:L75),8+COLUMNS($K$6:L75))-INDEX('Resumo Dados'!$A:$XFD,3+4*ROWS($K$6:L75)+2,8+COLUMNS($K$6:L75)))/INDEX('Resumo Dados'!$A:$XFD,3+4*ROWS($K$6:L75)+2,8+COLUMNS($K$6:L75))*100</f>
        <v>#DIV/0!</v>
      </c>
      <c r="M75" s="39" t="e">
        <f>(INDEX('Resumo Dados'!$A:$XFD,3+4*ROWS($K$6:M75),8+COLUMNS($K$6:M75))-INDEX('Resumo Dados'!$A:$XFD,3+4*ROWS($K$6:M75)+2,8+COLUMNS($K$6:M75)))/INDEX('Resumo Dados'!$A:$XFD,3+4*ROWS($K$6:M75)+2,8+COLUMNS($K$6:M75))*100</f>
        <v>#DIV/0!</v>
      </c>
      <c r="N75" s="39" t="e">
        <f>(INDEX('Resumo Dados'!$A:$XFD,3+4*ROWS($K$6:N75),8+COLUMNS($K$6:N75))-INDEX('Resumo Dados'!$A:$XFD,3+4*ROWS($K$6:N75)+2,8+COLUMNS($K$6:N75)))/INDEX('Resumo Dados'!$A:$XFD,3+4*ROWS($K$6:N75)+2,8+COLUMNS($K$6:N75))*100</f>
        <v>#DIV/0!</v>
      </c>
      <c r="O75" s="39" t="e">
        <f>(INDEX('Resumo Dados'!$A:$XFD,3+4*ROWS($K$6:N75)+1,8+COLUMNS($K$6:N75))-INDEX('Resumo Dados'!$A:$XFD,3+4*ROWS($K$6:N75)+2,8+COLUMNS($K$6:N75)))/INDEX('Resumo Dados'!$A:$XFD,3+4*ROWS($K$6:N75)+2,8+COLUMNS($K$6:N75))*100/INDEX('Resumo Dados'!$A:$XFD,3+4*ROWS($K$6:O75)+1,15)</f>
        <v>#DIV/0!</v>
      </c>
      <c r="P75" s="40" t="e">
        <f t="shared" si="4"/>
        <v>#DIV/0!</v>
      </c>
      <c r="Q75" s="39" t="e">
        <f t="shared" si="5"/>
        <v>#DIV/0!</v>
      </c>
    </row>
    <row r="76" spans="1:17" ht="16.5" customHeight="1">
      <c r="A76" s="37">
        <f>INDEX('Resumo Dados'!$A:$XFD,2+4*ROWS(B$6:$I76),COLUMNS($A$6:A76))</f>
      </c>
      <c r="B76" s="37">
        <f>INDEX('Resumo Dados'!$A:$XFD,2+4*ROWS(C$6:$I76),COLUMNS($A$6:B76))</f>
      </c>
      <c r="C76" s="37">
        <f>INDEX('Resumo Dados'!$A:$XFD,2+4*ROWS(D$6:$I76),COLUMNS($A$6:C76))</f>
      </c>
      <c r="D76" s="38">
        <f>INDEX('Resumo Dados'!$A:$XFD,2+4*ROWS(E$6:$I76),COLUMNS($A$6:D76))</f>
      </c>
      <c r="E76" s="37">
        <f>INDEX('Resumo Dados'!$A:$XFD,2+4*ROWS(F$6:$I76),COLUMNS($A$6:E76))</f>
      </c>
      <c r="F76" s="38">
        <f>INDEX('Resumo Dados'!$A:$XFD,2+4*ROWS(H$6:$I76),COLUMNS($A$6:F76))</f>
      </c>
      <c r="G76" s="38">
        <f>INDEX('Resumo Dados'!$A:$XFD,2+4*ROWS(I$6:$I76),COLUMNS($A$6:G76))</f>
        <v>0</v>
      </c>
      <c r="H76" s="45" t="e">
        <f>INDEX('Resumo Dados'!$A:$XFD,2+4*ROWS($I$6:I76)+COLUMNS($H$6:H76),14)</f>
        <v>#VALUE!</v>
      </c>
      <c r="I76" s="45" t="e">
        <f>INDEX('Resumo Dados'!$A:$XFD,2+4*ROWS($I$6:J76)+2,14)*(1-((1-O76)*ABS((INDEX('Resumo Dados'!$A:$XFD,2+4*ROWS($I$6:J76)+2,15)-12)))/100)</f>
        <v>#VALUE!</v>
      </c>
      <c r="J76" s="45" t="e">
        <f>INDEX('Resumo Dados'!$A:$XFD,2+4*ROWS($I$6:K76)+COLUMNS($H$6:J76),14)</f>
        <v>#VALUE!</v>
      </c>
      <c r="K76" s="39" t="e">
        <f>(INDEX('Resumo Dados'!$A:$XFD,3+4*ROWS($K$6:K76),8+COLUMNS($K$6:K76))-INDEX('Resumo Dados'!$A:$XFD,3+4*ROWS($K$6:K76)+2,8+COLUMNS($K$6:K76)))/INDEX('Resumo Dados'!$A:$XFD,3+4*ROWS($K$6:K76)+2,8+COLUMNS($K$6:K76))*100</f>
        <v>#DIV/0!</v>
      </c>
      <c r="L76" s="39" t="e">
        <f>(INDEX('Resumo Dados'!$A:$XFD,3+4*ROWS($K$6:L76),8+COLUMNS($K$6:L76))-INDEX('Resumo Dados'!$A:$XFD,3+4*ROWS($K$6:L76)+2,8+COLUMNS($K$6:L76)))/INDEX('Resumo Dados'!$A:$XFD,3+4*ROWS($K$6:L76)+2,8+COLUMNS($K$6:L76))*100</f>
        <v>#DIV/0!</v>
      </c>
      <c r="M76" s="39" t="e">
        <f>(INDEX('Resumo Dados'!$A:$XFD,3+4*ROWS($K$6:M76),8+COLUMNS($K$6:M76))-INDEX('Resumo Dados'!$A:$XFD,3+4*ROWS($K$6:M76)+2,8+COLUMNS($K$6:M76)))/INDEX('Resumo Dados'!$A:$XFD,3+4*ROWS($K$6:M76)+2,8+COLUMNS($K$6:M76))*100</f>
        <v>#DIV/0!</v>
      </c>
      <c r="N76" s="39" t="e">
        <f>(INDEX('Resumo Dados'!$A:$XFD,3+4*ROWS($K$6:N76),8+COLUMNS($K$6:N76))-INDEX('Resumo Dados'!$A:$XFD,3+4*ROWS($K$6:N76)+2,8+COLUMNS($K$6:N76)))/INDEX('Resumo Dados'!$A:$XFD,3+4*ROWS($K$6:N76)+2,8+COLUMNS($K$6:N76))*100</f>
        <v>#DIV/0!</v>
      </c>
      <c r="O76" s="39" t="e">
        <f>(INDEX('Resumo Dados'!$A:$XFD,3+4*ROWS($K$6:N76)+1,8+COLUMNS($K$6:N76))-INDEX('Resumo Dados'!$A:$XFD,3+4*ROWS($K$6:N76)+2,8+COLUMNS($K$6:N76)))/INDEX('Resumo Dados'!$A:$XFD,3+4*ROWS($K$6:N76)+2,8+COLUMNS($K$6:N76))*100/INDEX('Resumo Dados'!$A:$XFD,3+4*ROWS($K$6:O76)+1,15)</f>
        <v>#DIV/0!</v>
      </c>
      <c r="P76" s="40" t="e">
        <f t="shared" si="4"/>
        <v>#DIV/0!</v>
      </c>
      <c r="Q76" s="39" t="e">
        <f t="shared" si="5"/>
        <v>#DIV/0!</v>
      </c>
    </row>
    <row r="77" spans="1:17" ht="16.5" customHeight="1">
      <c r="A77" s="37">
        <f>INDEX('Resumo Dados'!$A:$XFD,2+4*ROWS(B$6:$I77),COLUMNS($A$6:A77))</f>
      </c>
      <c r="B77" s="37">
        <f>INDEX('Resumo Dados'!$A:$XFD,2+4*ROWS(C$6:$I77),COLUMNS($A$6:B77))</f>
      </c>
      <c r="C77" s="37">
        <f>INDEX('Resumo Dados'!$A:$XFD,2+4*ROWS(D$6:$I77),COLUMNS($A$6:C77))</f>
      </c>
      <c r="D77" s="38">
        <f>INDEX('Resumo Dados'!$A:$XFD,2+4*ROWS(E$6:$I77),COLUMNS($A$6:D77))</f>
      </c>
      <c r="E77" s="37">
        <f>INDEX('Resumo Dados'!$A:$XFD,2+4*ROWS(F$6:$I77),COLUMNS($A$6:E77))</f>
      </c>
      <c r="F77" s="38">
        <f>INDEX('Resumo Dados'!$A:$XFD,2+4*ROWS(H$6:$I77),COLUMNS($A$6:F77))</f>
      </c>
      <c r="G77" s="38">
        <f>INDEX('Resumo Dados'!$A:$XFD,2+4*ROWS(I$6:$I77),COLUMNS($A$6:G77))</f>
        <v>0</v>
      </c>
      <c r="H77" s="45" t="e">
        <f>INDEX('Resumo Dados'!$A:$XFD,2+4*ROWS($I$6:I77)+COLUMNS($H$6:H77),14)</f>
        <v>#VALUE!</v>
      </c>
      <c r="I77" s="45" t="e">
        <f>INDEX('Resumo Dados'!$A:$XFD,2+4*ROWS($I$6:J77)+2,14)*(1-((1-O77)*ABS((INDEX('Resumo Dados'!$A:$XFD,2+4*ROWS($I$6:J77)+2,15)-12)))/100)</f>
        <v>#VALUE!</v>
      </c>
      <c r="J77" s="45" t="e">
        <f>INDEX('Resumo Dados'!$A:$XFD,2+4*ROWS($I$6:K77)+COLUMNS($H$6:J77),14)</f>
        <v>#VALUE!</v>
      </c>
      <c r="K77" s="39" t="e">
        <f>(INDEX('Resumo Dados'!$A:$XFD,3+4*ROWS($K$6:K77),8+COLUMNS($K$6:K77))-INDEX('Resumo Dados'!$A:$XFD,3+4*ROWS($K$6:K77)+2,8+COLUMNS($K$6:K77)))/INDEX('Resumo Dados'!$A:$XFD,3+4*ROWS($K$6:K77)+2,8+COLUMNS($K$6:K77))*100</f>
        <v>#DIV/0!</v>
      </c>
      <c r="L77" s="39" t="e">
        <f>(INDEX('Resumo Dados'!$A:$XFD,3+4*ROWS($K$6:L77),8+COLUMNS($K$6:L77))-INDEX('Resumo Dados'!$A:$XFD,3+4*ROWS($K$6:L77)+2,8+COLUMNS($K$6:L77)))/INDEX('Resumo Dados'!$A:$XFD,3+4*ROWS($K$6:L77)+2,8+COLUMNS($K$6:L77))*100</f>
        <v>#DIV/0!</v>
      </c>
      <c r="M77" s="39" t="e">
        <f>(INDEX('Resumo Dados'!$A:$XFD,3+4*ROWS($K$6:M77),8+COLUMNS($K$6:M77))-INDEX('Resumo Dados'!$A:$XFD,3+4*ROWS($K$6:M77)+2,8+COLUMNS($K$6:M77)))/INDEX('Resumo Dados'!$A:$XFD,3+4*ROWS($K$6:M77)+2,8+COLUMNS($K$6:M77))*100</f>
        <v>#DIV/0!</v>
      </c>
      <c r="N77" s="39" t="e">
        <f>(INDEX('Resumo Dados'!$A:$XFD,3+4*ROWS($K$6:N77),8+COLUMNS($K$6:N77))-INDEX('Resumo Dados'!$A:$XFD,3+4*ROWS($K$6:N77)+2,8+COLUMNS($K$6:N77)))/INDEX('Resumo Dados'!$A:$XFD,3+4*ROWS($K$6:N77)+2,8+COLUMNS($K$6:N77))*100</f>
        <v>#DIV/0!</v>
      </c>
      <c r="O77" s="39" t="e">
        <f>(INDEX('Resumo Dados'!$A:$XFD,3+4*ROWS($K$6:N77)+1,8+COLUMNS($K$6:N77))-INDEX('Resumo Dados'!$A:$XFD,3+4*ROWS($K$6:N77)+2,8+COLUMNS($K$6:N77)))/INDEX('Resumo Dados'!$A:$XFD,3+4*ROWS($K$6:N77)+2,8+COLUMNS($K$6:N77))*100/INDEX('Resumo Dados'!$A:$XFD,3+4*ROWS($K$6:O77)+1,15)</f>
        <v>#DIV/0!</v>
      </c>
      <c r="P77" s="40" t="e">
        <f t="shared" si="4"/>
        <v>#DIV/0!</v>
      </c>
      <c r="Q77" s="39" t="e">
        <f t="shared" si="5"/>
        <v>#DIV/0!</v>
      </c>
    </row>
    <row r="78" spans="1:17" ht="16.5" customHeight="1">
      <c r="A78" s="37">
        <f>INDEX('Resumo Dados'!$A:$XFD,2+4*ROWS(B$6:$I78),COLUMNS($A$6:A78))</f>
      </c>
      <c r="B78" s="37">
        <f>INDEX('Resumo Dados'!$A:$XFD,2+4*ROWS(C$6:$I78),COLUMNS($A$6:B78))</f>
      </c>
      <c r="C78" s="37">
        <f>INDEX('Resumo Dados'!$A:$XFD,2+4*ROWS(D$6:$I78),COLUMNS($A$6:C78))</f>
      </c>
      <c r="D78" s="38">
        <f>INDEX('Resumo Dados'!$A:$XFD,2+4*ROWS(E$6:$I78),COLUMNS($A$6:D78))</f>
      </c>
      <c r="E78" s="37">
        <f>INDEX('Resumo Dados'!$A:$XFD,2+4*ROWS(F$6:$I78),COLUMNS($A$6:E78))</f>
      </c>
      <c r="F78" s="38">
        <f>INDEX('Resumo Dados'!$A:$XFD,2+4*ROWS(H$6:$I78),COLUMNS($A$6:F78))</f>
      </c>
      <c r="G78" s="38">
        <f>INDEX('Resumo Dados'!$A:$XFD,2+4*ROWS(I$6:$I78),COLUMNS($A$6:G78))</f>
        <v>0</v>
      </c>
      <c r="H78" s="45" t="e">
        <f>INDEX('Resumo Dados'!$A:$XFD,2+4*ROWS($I$6:I78)+COLUMNS($H$6:H78),14)</f>
        <v>#VALUE!</v>
      </c>
      <c r="I78" s="45" t="e">
        <f>INDEX('Resumo Dados'!$A:$XFD,2+4*ROWS($I$6:J78)+2,14)*(1-((1-O78)*ABS((INDEX('Resumo Dados'!$A:$XFD,2+4*ROWS($I$6:J78)+2,15)-12)))/100)</f>
        <v>#VALUE!</v>
      </c>
      <c r="J78" s="45" t="e">
        <f>INDEX('Resumo Dados'!$A:$XFD,2+4*ROWS($I$6:K78)+COLUMNS($H$6:J78),14)</f>
        <v>#VALUE!</v>
      </c>
      <c r="K78" s="39" t="e">
        <f>(INDEX('Resumo Dados'!$A:$XFD,3+4*ROWS($K$6:K78),8+COLUMNS($K$6:K78))-INDEX('Resumo Dados'!$A:$XFD,3+4*ROWS($K$6:K78)+2,8+COLUMNS($K$6:K78)))/INDEX('Resumo Dados'!$A:$XFD,3+4*ROWS($K$6:K78)+2,8+COLUMNS($K$6:K78))*100</f>
        <v>#DIV/0!</v>
      </c>
      <c r="L78" s="39" t="e">
        <f>(INDEX('Resumo Dados'!$A:$XFD,3+4*ROWS($K$6:L78),8+COLUMNS($K$6:L78))-INDEX('Resumo Dados'!$A:$XFD,3+4*ROWS($K$6:L78)+2,8+COLUMNS($K$6:L78)))/INDEX('Resumo Dados'!$A:$XFD,3+4*ROWS($K$6:L78)+2,8+COLUMNS($K$6:L78))*100</f>
        <v>#DIV/0!</v>
      </c>
      <c r="M78" s="39" t="e">
        <f>(INDEX('Resumo Dados'!$A:$XFD,3+4*ROWS($K$6:M78),8+COLUMNS($K$6:M78))-INDEX('Resumo Dados'!$A:$XFD,3+4*ROWS($K$6:M78)+2,8+COLUMNS($K$6:M78)))/INDEX('Resumo Dados'!$A:$XFD,3+4*ROWS($K$6:M78)+2,8+COLUMNS($K$6:M78))*100</f>
        <v>#DIV/0!</v>
      </c>
      <c r="N78" s="39" t="e">
        <f>(INDEX('Resumo Dados'!$A:$XFD,3+4*ROWS($K$6:N78),8+COLUMNS($K$6:N78))-INDEX('Resumo Dados'!$A:$XFD,3+4*ROWS($K$6:N78)+2,8+COLUMNS($K$6:N78)))/INDEX('Resumo Dados'!$A:$XFD,3+4*ROWS($K$6:N78)+2,8+COLUMNS($K$6:N78))*100</f>
        <v>#DIV/0!</v>
      </c>
      <c r="O78" s="39" t="e">
        <f>(INDEX('Resumo Dados'!$A:$XFD,3+4*ROWS($K$6:N78)+1,8+COLUMNS($K$6:N78))-INDEX('Resumo Dados'!$A:$XFD,3+4*ROWS($K$6:N78)+2,8+COLUMNS($K$6:N78)))/INDEX('Resumo Dados'!$A:$XFD,3+4*ROWS($K$6:N78)+2,8+COLUMNS($K$6:N78))*100/INDEX('Resumo Dados'!$A:$XFD,3+4*ROWS($K$6:O78)+1,15)</f>
        <v>#DIV/0!</v>
      </c>
      <c r="P78" s="40" t="e">
        <f t="shared" si="4"/>
        <v>#DIV/0!</v>
      </c>
      <c r="Q78" s="39" t="e">
        <f t="shared" si="5"/>
        <v>#DIV/0!</v>
      </c>
    </row>
    <row r="79" spans="1:17" ht="16.5" customHeight="1">
      <c r="A79" s="37">
        <f>INDEX('Resumo Dados'!$A:$XFD,2+4*ROWS(B$6:$I79),COLUMNS($A$6:A79))</f>
      </c>
      <c r="B79" s="37">
        <f>INDEX('Resumo Dados'!$A:$XFD,2+4*ROWS(C$6:$I79),COLUMNS($A$6:B79))</f>
      </c>
      <c r="C79" s="37">
        <f>INDEX('Resumo Dados'!$A:$XFD,2+4*ROWS(D$6:$I79),COLUMNS($A$6:C79))</f>
      </c>
      <c r="D79" s="38">
        <f>INDEX('Resumo Dados'!$A:$XFD,2+4*ROWS(E$6:$I79),COLUMNS($A$6:D79))</f>
      </c>
      <c r="E79" s="37">
        <f>INDEX('Resumo Dados'!$A:$XFD,2+4*ROWS(F$6:$I79),COLUMNS($A$6:E79))</f>
      </c>
      <c r="F79" s="38">
        <f>INDEX('Resumo Dados'!$A:$XFD,2+4*ROWS(H$6:$I79),COLUMNS($A$6:F79))</f>
      </c>
      <c r="G79" s="38">
        <f>INDEX('Resumo Dados'!$A:$XFD,2+4*ROWS(I$6:$I79),COLUMNS($A$6:G79))</f>
        <v>0</v>
      </c>
      <c r="H79" s="45" t="e">
        <f>INDEX('Resumo Dados'!$A:$XFD,2+4*ROWS($I$6:I79)+COLUMNS($H$6:H79),14)</f>
        <v>#VALUE!</v>
      </c>
      <c r="I79" s="45" t="e">
        <f>INDEX('Resumo Dados'!$A:$XFD,2+4*ROWS($I$6:J79)+2,14)*(1-((1-O79)*ABS((INDEX('Resumo Dados'!$A:$XFD,2+4*ROWS($I$6:J79)+2,15)-12)))/100)</f>
        <v>#VALUE!</v>
      </c>
      <c r="J79" s="45" t="e">
        <f>INDEX('Resumo Dados'!$A:$XFD,2+4*ROWS($I$6:K79)+COLUMNS($H$6:J79),14)</f>
        <v>#VALUE!</v>
      </c>
      <c r="K79" s="39" t="e">
        <f>(INDEX('Resumo Dados'!$A:$XFD,3+4*ROWS($K$6:K79),8+COLUMNS($K$6:K79))-INDEX('Resumo Dados'!$A:$XFD,3+4*ROWS($K$6:K79)+2,8+COLUMNS($K$6:K79)))/INDEX('Resumo Dados'!$A:$XFD,3+4*ROWS($K$6:K79)+2,8+COLUMNS($K$6:K79))*100</f>
        <v>#DIV/0!</v>
      </c>
      <c r="L79" s="39" t="e">
        <f>(INDEX('Resumo Dados'!$A:$XFD,3+4*ROWS($K$6:L79),8+COLUMNS($K$6:L79))-INDEX('Resumo Dados'!$A:$XFD,3+4*ROWS($K$6:L79)+2,8+COLUMNS($K$6:L79)))/INDEX('Resumo Dados'!$A:$XFD,3+4*ROWS($K$6:L79)+2,8+COLUMNS($K$6:L79))*100</f>
        <v>#DIV/0!</v>
      </c>
      <c r="M79" s="39" t="e">
        <f>(INDEX('Resumo Dados'!$A:$XFD,3+4*ROWS($K$6:M79),8+COLUMNS($K$6:M79))-INDEX('Resumo Dados'!$A:$XFD,3+4*ROWS($K$6:M79)+2,8+COLUMNS($K$6:M79)))/INDEX('Resumo Dados'!$A:$XFD,3+4*ROWS($K$6:M79)+2,8+COLUMNS($K$6:M79))*100</f>
        <v>#DIV/0!</v>
      </c>
      <c r="N79" s="39" t="e">
        <f>(INDEX('Resumo Dados'!$A:$XFD,3+4*ROWS($K$6:N79),8+COLUMNS($K$6:N79))-INDEX('Resumo Dados'!$A:$XFD,3+4*ROWS($K$6:N79)+2,8+COLUMNS($K$6:N79)))/INDEX('Resumo Dados'!$A:$XFD,3+4*ROWS($K$6:N79)+2,8+COLUMNS($K$6:N79))*100</f>
        <v>#DIV/0!</v>
      </c>
      <c r="O79" s="39" t="e">
        <f>(INDEX('Resumo Dados'!$A:$XFD,3+4*ROWS($K$6:N79)+1,8+COLUMNS($K$6:N79))-INDEX('Resumo Dados'!$A:$XFD,3+4*ROWS($K$6:N79)+2,8+COLUMNS($K$6:N79)))/INDEX('Resumo Dados'!$A:$XFD,3+4*ROWS($K$6:N79)+2,8+COLUMNS($K$6:N79))*100/INDEX('Resumo Dados'!$A:$XFD,3+4*ROWS($K$6:O79)+1,15)</f>
        <v>#DIV/0!</v>
      </c>
      <c r="P79" s="40" t="e">
        <f t="shared" si="4"/>
        <v>#DIV/0!</v>
      </c>
      <c r="Q79" s="39" t="e">
        <f t="shared" si="5"/>
        <v>#DIV/0!</v>
      </c>
    </row>
    <row r="80" spans="1:17" ht="16.5" customHeight="1">
      <c r="A80" s="37">
        <f>INDEX('Resumo Dados'!$A:$XFD,2+4*ROWS(B$6:$I80),COLUMNS($A$6:A80))</f>
      </c>
      <c r="B80" s="37">
        <f>INDEX('Resumo Dados'!$A:$XFD,2+4*ROWS(C$6:$I80),COLUMNS($A$6:B80))</f>
      </c>
      <c r="C80" s="37">
        <f>INDEX('Resumo Dados'!$A:$XFD,2+4*ROWS(D$6:$I80),COLUMNS($A$6:C80))</f>
      </c>
      <c r="D80" s="38">
        <f>INDEX('Resumo Dados'!$A:$XFD,2+4*ROWS(E$6:$I80),COLUMNS($A$6:D80))</f>
      </c>
      <c r="E80" s="37">
        <f>INDEX('Resumo Dados'!$A:$XFD,2+4*ROWS(F$6:$I80),COLUMNS($A$6:E80))</f>
      </c>
      <c r="F80" s="38">
        <f>INDEX('Resumo Dados'!$A:$XFD,2+4*ROWS(H$6:$I80),COLUMNS($A$6:F80))</f>
      </c>
      <c r="G80" s="38">
        <f>INDEX('Resumo Dados'!$A:$XFD,2+4*ROWS(I$6:$I80),COLUMNS($A$6:G80))</f>
        <v>0</v>
      </c>
      <c r="H80" s="45" t="e">
        <f>INDEX('Resumo Dados'!$A:$XFD,2+4*ROWS($I$6:I80)+COLUMNS($H$6:H80),14)</f>
        <v>#VALUE!</v>
      </c>
      <c r="I80" s="45" t="e">
        <f>INDEX('Resumo Dados'!$A:$XFD,2+4*ROWS($I$6:J80)+2,14)*(1-((1-O80)*ABS((INDEX('Resumo Dados'!$A:$XFD,2+4*ROWS($I$6:J80)+2,15)-12)))/100)</f>
        <v>#VALUE!</v>
      </c>
      <c r="J80" s="45" t="e">
        <f>INDEX('Resumo Dados'!$A:$XFD,2+4*ROWS($I$6:K80)+COLUMNS($H$6:J80),14)</f>
        <v>#VALUE!</v>
      </c>
      <c r="K80" s="39" t="e">
        <f>(INDEX('Resumo Dados'!$A:$XFD,3+4*ROWS($K$6:K80),8+COLUMNS($K$6:K80))-INDEX('Resumo Dados'!$A:$XFD,3+4*ROWS($K$6:K80)+2,8+COLUMNS($K$6:K80)))/INDEX('Resumo Dados'!$A:$XFD,3+4*ROWS($K$6:K80)+2,8+COLUMNS($K$6:K80))*100</f>
        <v>#DIV/0!</v>
      </c>
      <c r="L80" s="39" t="e">
        <f>(INDEX('Resumo Dados'!$A:$XFD,3+4*ROWS($K$6:L80),8+COLUMNS($K$6:L80))-INDEX('Resumo Dados'!$A:$XFD,3+4*ROWS($K$6:L80)+2,8+COLUMNS($K$6:L80)))/INDEX('Resumo Dados'!$A:$XFD,3+4*ROWS($K$6:L80)+2,8+COLUMNS($K$6:L80))*100</f>
        <v>#DIV/0!</v>
      </c>
      <c r="M80" s="39" t="e">
        <f>(INDEX('Resumo Dados'!$A:$XFD,3+4*ROWS($K$6:M80),8+COLUMNS($K$6:M80))-INDEX('Resumo Dados'!$A:$XFD,3+4*ROWS($K$6:M80)+2,8+COLUMNS($K$6:M80)))/INDEX('Resumo Dados'!$A:$XFD,3+4*ROWS($K$6:M80)+2,8+COLUMNS($K$6:M80))*100</f>
        <v>#DIV/0!</v>
      </c>
      <c r="N80" s="39" t="e">
        <f>(INDEX('Resumo Dados'!$A:$XFD,3+4*ROWS($K$6:N80),8+COLUMNS($K$6:N80))-INDEX('Resumo Dados'!$A:$XFD,3+4*ROWS($K$6:N80)+2,8+COLUMNS($K$6:N80)))/INDEX('Resumo Dados'!$A:$XFD,3+4*ROWS($K$6:N80)+2,8+COLUMNS($K$6:N80))*100</f>
        <v>#DIV/0!</v>
      </c>
      <c r="O80" s="39" t="e">
        <f>(INDEX('Resumo Dados'!$A:$XFD,3+4*ROWS($K$6:N80)+1,8+COLUMNS($K$6:N80))-INDEX('Resumo Dados'!$A:$XFD,3+4*ROWS($K$6:N80)+2,8+COLUMNS($K$6:N80)))/INDEX('Resumo Dados'!$A:$XFD,3+4*ROWS($K$6:N80)+2,8+COLUMNS($K$6:N80))*100/INDEX('Resumo Dados'!$A:$XFD,3+4*ROWS($K$6:O80)+1,15)</f>
        <v>#DIV/0!</v>
      </c>
      <c r="P80" s="40" t="e">
        <f t="shared" si="4"/>
        <v>#DIV/0!</v>
      </c>
      <c r="Q80" s="39" t="e">
        <f t="shared" si="5"/>
        <v>#DIV/0!</v>
      </c>
    </row>
    <row r="81" spans="1:17" ht="12.75">
      <c r="A81" s="14"/>
      <c r="B81" s="14"/>
      <c r="C81" s="14"/>
      <c r="D81" s="33"/>
      <c r="E81" s="14"/>
      <c r="F81" s="33"/>
      <c r="G81" s="33"/>
      <c r="H81" s="36"/>
      <c r="I81" s="36"/>
      <c r="J81" s="36"/>
      <c r="K81" s="12"/>
      <c r="L81" s="12"/>
      <c r="M81" s="12"/>
      <c r="N81" s="12"/>
      <c r="O81" s="12"/>
      <c r="P81" s="27"/>
      <c r="Q81" s="12"/>
    </row>
    <row r="82" spans="1:17" ht="12.75">
      <c r="A82" s="14"/>
      <c r="B82" s="14"/>
      <c r="C82" s="14"/>
      <c r="D82" s="33"/>
      <c r="E82" s="14"/>
      <c r="F82" s="33"/>
      <c r="G82" s="33"/>
      <c r="H82" s="36"/>
      <c r="I82" s="36"/>
      <c r="J82" s="36"/>
      <c r="K82" s="12"/>
      <c r="L82" s="12"/>
      <c r="M82" s="12"/>
      <c r="N82" s="12"/>
      <c r="O82" s="12"/>
      <c r="P82" s="27"/>
      <c r="Q82" s="12"/>
    </row>
    <row r="83" spans="1:17" ht="12.75">
      <c r="A83" s="14"/>
      <c r="B83" s="14"/>
      <c r="C83" s="14"/>
      <c r="D83" s="33"/>
      <c r="E83" s="14"/>
      <c r="F83" s="33"/>
      <c r="G83" s="33"/>
      <c r="H83" s="36"/>
      <c r="I83" s="36"/>
      <c r="J83" s="36"/>
      <c r="K83" s="12"/>
      <c r="L83" s="12"/>
      <c r="M83" s="12"/>
      <c r="N83" s="12"/>
      <c r="O83" s="12"/>
      <c r="P83" s="27"/>
      <c r="Q83" s="12"/>
    </row>
    <row r="84" spans="1:17" ht="12.75">
      <c r="A84" s="14"/>
      <c r="B84" s="14"/>
      <c r="C84" s="14"/>
      <c r="D84" s="33"/>
      <c r="E84" s="14"/>
      <c r="F84" s="33"/>
      <c r="G84" s="33"/>
      <c r="H84" s="36"/>
      <c r="I84" s="36"/>
      <c r="J84" s="36"/>
      <c r="K84" s="12"/>
      <c r="L84" s="12"/>
      <c r="M84" s="12"/>
      <c r="N84" s="12"/>
      <c r="O84" s="12"/>
      <c r="P84" s="27"/>
      <c r="Q84" s="12"/>
    </row>
    <row r="85" spans="1:17" ht="12.75">
      <c r="A85" s="14"/>
      <c r="B85" s="14"/>
      <c r="C85" s="14"/>
      <c r="D85" s="33"/>
      <c r="E85" s="14"/>
      <c r="F85" s="33"/>
      <c r="G85" s="33"/>
      <c r="H85" s="36"/>
      <c r="I85" s="36"/>
      <c r="J85" s="36"/>
      <c r="K85" s="12"/>
      <c r="L85" s="12"/>
      <c r="M85" s="12"/>
      <c r="N85" s="12"/>
      <c r="O85" s="12"/>
      <c r="P85" s="27"/>
      <c r="Q85" s="12"/>
    </row>
    <row r="86" spans="1:17" ht="12.75">
      <c r="A86" s="14"/>
      <c r="B86" s="14"/>
      <c r="C86" s="14"/>
      <c r="D86" s="33"/>
      <c r="E86" s="14"/>
      <c r="F86" s="33"/>
      <c r="G86" s="33"/>
      <c r="H86" s="36"/>
      <c r="I86" s="36"/>
      <c r="J86" s="36"/>
      <c r="K86" s="12"/>
      <c r="L86" s="12"/>
      <c r="M86" s="12"/>
      <c r="N86" s="12"/>
      <c r="O86" s="12"/>
      <c r="P86" s="27"/>
      <c r="Q86" s="12"/>
    </row>
    <row r="87" spans="1:17" ht="12.75">
      <c r="A87" s="14"/>
      <c r="B87" s="14"/>
      <c r="C87" s="14"/>
      <c r="D87" s="33"/>
      <c r="E87" s="14"/>
      <c r="F87" s="33"/>
      <c r="G87" s="33"/>
      <c r="H87" s="36"/>
      <c r="I87" s="36"/>
      <c r="J87" s="36"/>
      <c r="K87" s="12"/>
      <c r="L87" s="12"/>
      <c r="M87" s="12"/>
      <c r="N87" s="12"/>
      <c r="O87" s="12"/>
      <c r="P87" s="27"/>
      <c r="Q87" s="12"/>
    </row>
    <row r="88" spans="1:17" ht="12.75">
      <c r="A88" s="14"/>
      <c r="B88" s="14"/>
      <c r="C88" s="14"/>
      <c r="D88" s="33"/>
      <c r="E88" s="14"/>
      <c r="F88" s="33"/>
      <c r="G88" s="33"/>
      <c r="H88" s="36"/>
      <c r="I88" s="36"/>
      <c r="J88" s="36"/>
      <c r="K88" s="12"/>
      <c r="L88" s="12"/>
      <c r="M88" s="12"/>
      <c r="N88" s="12"/>
      <c r="O88" s="12"/>
      <c r="P88" s="27"/>
      <c r="Q88" s="12"/>
    </row>
    <row r="89" spans="1:17" ht="12.75">
      <c r="A89" s="14"/>
      <c r="B89" s="14"/>
      <c r="C89" s="14"/>
      <c r="D89" s="33"/>
      <c r="E89" s="14"/>
      <c r="F89" s="33"/>
      <c r="G89" s="33"/>
      <c r="H89" s="36"/>
      <c r="I89" s="36"/>
      <c r="J89" s="36"/>
      <c r="K89" s="12"/>
      <c r="L89" s="12"/>
      <c r="M89" s="12"/>
      <c r="N89" s="12"/>
      <c r="O89" s="12"/>
      <c r="P89" s="27"/>
      <c r="Q89" s="12"/>
    </row>
    <row r="90" spans="1:17" ht="12.75">
      <c r="A90" s="14"/>
      <c r="B90" s="14"/>
      <c r="C90" s="14"/>
      <c r="D90" s="33"/>
      <c r="E90" s="14"/>
      <c r="F90" s="33"/>
      <c r="G90" s="33"/>
      <c r="H90" s="36"/>
      <c r="I90" s="36"/>
      <c r="J90" s="36"/>
      <c r="K90" s="12"/>
      <c r="L90" s="12"/>
      <c r="M90" s="12"/>
      <c r="N90" s="12"/>
      <c r="O90" s="12"/>
      <c r="P90" s="27"/>
      <c r="Q90" s="12"/>
    </row>
    <row r="91" spans="1:17" ht="12.75">
      <c r="A91" s="14"/>
      <c r="B91" s="14"/>
      <c r="C91" s="14"/>
      <c r="D91" s="33"/>
      <c r="E91" s="14"/>
      <c r="F91" s="33"/>
      <c r="G91" s="33"/>
      <c r="H91" s="36"/>
      <c r="I91" s="36"/>
      <c r="J91" s="36"/>
      <c r="K91" s="12"/>
      <c r="L91" s="12"/>
      <c r="M91" s="12"/>
      <c r="N91" s="12"/>
      <c r="O91" s="12"/>
      <c r="P91" s="27"/>
      <c r="Q91" s="12"/>
    </row>
    <row r="92" spans="1:17" ht="12.75">
      <c r="A92" s="14"/>
      <c r="B92" s="14"/>
      <c r="C92" s="14"/>
      <c r="D92" s="33"/>
      <c r="E92" s="14"/>
      <c r="F92" s="33"/>
      <c r="G92" s="33"/>
      <c r="H92" s="36"/>
      <c r="I92" s="36"/>
      <c r="J92" s="36"/>
      <c r="K92" s="12"/>
      <c r="L92" s="12"/>
      <c r="M92" s="12"/>
      <c r="N92" s="12"/>
      <c r="O92" s="12"/>
      <c r="P92" s="27"/>
      <c r="Q92" s="12"/>
    </row>
    <row r="93" spans="1:17" ht="12.75">
      <c r="A93" s="14"/>
      <c r="B93" s="14"/>
      <c r="C93" s="14"/>
      <c r="D93" s="33"/>
      <c r="E93" s="14"/>
      <c r="F93" s="33"/>
      <c r="G93" s="33"/>
      <c r="H93" s="36"/>
      <c r="I93" s="36"/>
      <c r="J93" s="36"/>
      <c r="K93" s="12"/>
      <c r="L93" s="12"/>
      <c r="M93" s="12"/>
      <c r="N93" s="12"/>
      <c r="O93" s="12"/>
      <c r="P93" s="27"/>
      <c r="Q93" s="12"/>
    </row>
    <row r="94" spans="1:17" ht="12.75">
      <c r="A94" s="14"/>
      <c r="B94" s="14"/>
      <c r="C94" s="14"/>
      <c r="D94" s="33"/>
      <c r="E94" s="14"/>
      <c r="F94" s="33"/>
      <c r="G94" s="33"/>
      <c r="H94" s="36"/>
      <c r="I94" s="36"/>
      <c r="J94" s="36"/>
      <c r="K94" s="12"/>
      <c r="L94" s="12"/>
      <c r="M94" s="12"/>
      <c r="N94" s="12"/>
      <c r="O94" s="12"/>
      <c r="P94" s="27"/>
      <c r="Q94" s="12"/>
    </row>
    <row r="95" spans="1:17" ht="12.75">
      <c r="A95" s="14"/>
      <c r="B95" s="14"/>
      <c r="C95" s="14"/>
      <c r="D95" s="33"/>
      <c r="E95" s="14"/>
      <c r="F95" s="33"/>
      <c r="G95" s="33"/>
      <c r="H95" s="36"/>
      <c r="I95" s="36"/>
      <c r="J95" s="36"/>
      <c r="K95" s="12"/>
      <c r="L95" s="12"/>
      <c r="M95" s="12"/>
      <c r="N95" s="12"/>
      <c r="O95" s="12"/>
      <c r="P95" s="27"/>
      <c r="Q95" s="12"/>
    </row>
    <row r="96" spans="1:17" ht="12.75">
      <c r="A96" s="14"/>
      <c r="B96" s="14"/>
      <c r="C96" s="14"/>
      <c r="D96" s="33"/>
      <c r="E96" s="14"/>
      <c r="F96" s="33"/>
      <c r="G96" s="33"/>
      <c r="H96" s="36"/>
      <c r="I96" s="36"/>
      <c r="J96" s="36"/>
      <c r="K96" s="12"/>
      <c r="L96" s="12"/>
      <c r="M96" s="12"/>
      <c r="N96" s="12"/>
      <c r="O96" s="12"/>
      <c r="P96" s="27"/>
      <c r="Q96" s="12"/>
    </row>
    <row r="97" spans="1:17" ht="12.75">
      <c r="A97" s="14"/>
      <c r="B97" s="14"/>
      <c r="C97" s="14"/>
      <c r="D97" s="33"/>
      <c r="E97" s="14"/>
      <c r="F97" s="33"/>
      <c r="G97" s="33"/>
      <c r="H97" s="36"/>
      <c r="I97" s="36"/>
      <c r="J97" s="36"/>
      <c r="K97" s="12"/>
      <c r="L97" s="12"/>
      <c r="M97" s="12"/>
      <c r="N97" s="12"/>
      <c r="O97" s="12"/>
      <c r="P97" s="27"/>
      <c r="Q97" s="12"/>
    </row>
    <row r="98" spans="1:17" ht="12.75">
      <c r="A98" s="14"/>
      <c r="B98" s="14"/>
      <c r="C98" s="14"/>
      <c r="D98" s="33"/>
      <c r="E98" s="14"/>
      <c r="F98" s="33"/>
      <c r="G98" s="33"/>
      <c r="H98" s="36"/>
      <c r="I98" s="36"/>
      <c r="J98" s="36"/>
      <c r="K98" s="12"/>
      <c r="L98" s="12"/>
      <c r="M98" s="12"/>
      <c r="N98" s="12"/>
      <c r="O98" s="12"/>
      <c r="P98" s="27"/>
      <c r="Q98" s="12"/>
    </row>
    <row r="99" spans="1:17" ht="12.75">
      <c r="A99" s="14"/>
      <c r="B99" s="14"/>
      <c r="C99" s="14"/>
      <c r="D99" s="33"/>
      <c r="E99" s="14"/>
      <c r="F99" s="33"/>
      <c r="G99" s="33"/>
      <c r="H99" s="36"/>
      <c r="I99" s="36"/>
      <c r="J99" s="36"/>
      <c r="K99" s="12"/>
      <c r="L99" s="12"/>
      <c r="M99" s="12"/>
      <c r="N99" s="12"/>
      <c r="O99" s="12"/>
      <c r="P99" s="27"/>
      <c r="Q99" s="12"/>
    </row>
    <row r="100" spans="1:17" ht="12.75">
      <c r="A100" s="14"/>
      <c r="B100" s="14"/>
      <c r="C100" s="14"/>
      <c r="D100" s="33"/>
      <c r="E100" s="14"/>
      <c r="F100" s="33"/>
      <c r="G100" s="33"/>
      <c r="H100" s="36"/>
      <c r="I100" s="36"/>
      <c r="J100" s="36"/>
      <c r="K100" s="12"/>
      <c r="L100" s="12"/>
      <c r="M100" s="12"/>
      <c r="N100" s="12"/>
      <c r="O100" s="12"/>
      <c r="P100" s="27"/>
      <c r="Q100" s="12"/>
    </row>
    <row r="101" spans="1:17" ht="12.75">
      <c r="A101" s="14"/>
      <c r="B101" s="14"/>
      <c r="C101" s="14"/>
      <c r="D101" s="33"/>
      <c r="E101" s="14"/>
      <c r="F101" s="33"/>
      <c r="G101" s="33"/>
      <c r="H101" s="36"/>
      <c r="I101" s="36"/>
      <c r="J101" s="36"/>
      <c r="K101" s="12"/>
      <c r="L101" s="12"/>
      <c r="M101" s="12"/>
      <c r="N101" s="12"/>
      <c r="O101" s="12"/>
      <c r="P101" s="27"/>
      <c r="Q101" s="12"/>
    </row>
    <row r="102" spans="1:17" ht="12.75">
      <c r="A102" s="14"/>
      <c r="B102" s="14"/>
      <c r="C102" s="14"/>
      <c r="D102" s="33"/>
      <c r="E102" s="14"/>
      <c r="F102" s="33"/>
      <c r="G102" s="33"/>
      <c r="H102" s="36"/>
      <c r="I102" s="36"/>
      <c r="J102" s="36"/>
      <c r="K102" s="12"/>
      <c r="L102" s="12"/>
      <c r="M102" s="12"/>
      <c r="N102" s="12"/>
      <c r="O102" s="12"/>
      <c r="P102" s="27"/>
      <c r="Q102" s="12"/>
    </row>
    <row r="103" spans="1:17" ht="12.75">
      <c r="A103" s="14"/>
      <c r="B103" s="14"/>
      <c r="C103" s="14"/>
      <c r="D103" s="33"/>
      <c r="E103" s="14"/>
      <c r="F103" s="33"/>
      <c r="G103" s="33"/>
      <c r="H103" s="36"/>
      <c r="I103" s="36"/>
      <c r="J103" s="36"/>
      <c r="K103" s="12"/>
      <c r="L103" s="12"/>
      <c r="M103" s="12"/>
      <c r="N103" s="12"/>
      <c r="O103" s="12"/>
      <c r="P103" s="27"/>
      <c r="Q103" s="12"/>
    </row>
    <row r="104" spans="1:17" ht="12.75">
      <c r="A104" s="14"/>
      <c r="B104" s="14"/>
      <c r="C104" s="14"/>
      <c r="D104" s="33"/>
      <c r="E104" s="14"/>
      <c r="F104" s="33"/>
      <c r="G104" s="33"/>
      <c r="H104" s="36"/>
      <c r="I104" s="36"/>
      <c r="J104" s="36"/>
      <c r="K104" s="12"/>
      <c r="L104" s="12"/>
      <c r="M104" s="12"/>
      <c r="N104" s="12"/>
      <c r="O104" s="12"/>
      <c r="P104" s="27"/>
      <c r="Q104" s="12"/>
    </row>
    <row r="105" spans="1:17" ht="12.75">
      <c r="A105" s="14"/>
      <c r="B105" s="14"/>
      <c r="C105" s="14"/>
      <c r="D105" s="33"/>
      <c r="E105" s="14"/>
      <c r="F105" s="33"/>
      <c r="G105" s="33"/>
      <c r="H105" s="36"/>
      <c r="I105" s="36"/>
      <c r="J105" s="36"/>
      <c r="K105" s="12"/>
      <c r="L105" s="12"/>
      <c r="M105" s="12"/>
      <c r="N105" s="12"/>
      <c r="O105" s="12"/>
      <c r="P105" s="27"/>
      <c r="Q105" s="12"/>
    </row>
    <row r="106" spans="1:17" ht="12.75">
      <c r="A106" s="14"/>
      <c r="B106" s="14"/>
      <c r="C106" s="14"/>
      <c r="D106" s="33"/>
      <c r="E106" s="14"/>
      <c r="F106" s="33"/>
      <c r="G106" s="33"/>
      <c r="H106" s="36"/>
      <c r="I106" s="36"/>
      <c r="J106" s="36"/>
      <c r="K106" s="12"/>
      <c r="L106" s="12"/>
      <c r="M106" s="12"/>
      <c r="N106" s="12"/>
      <c r="O106" s="12"/>
      <c r="P106" s="27"/>
      <c r="Q106" s="12"/>
    </row>
    <row r="107" spans="1:17" ht="12.75">
      <c r="A107" s="14"/>
      <c r="B107" s="14"/>
      <c r="C107" s="14"/>
      <c r="D107" s="33"/>
      <c r="E107" s="14"/>
      <c r="F107" s="33"/>
      <c r="G107" s="33"/>
      <c r="H107" s="36"/>
      <c r="I107" s="36"/>
      <c r="J107" s="36"/>
      <c r="K107" s="12"/>
      <c r="L107" s="12"/>
      <c r="M107" s="12"/>
      <c r="N107" s="12"/>
      <c r="O107" s="12"/>
      <c r="P107" s="27"/>
      <c r="Q107" s="12"/>
    </row>
    <row r="108" spans="1:17" ht="12.75">
      <c r="A108" s="14"/>
      <c r="B108" s="14"/>
      <c r="C108" s="14"/>
      <c r="D108" s="33"/>
      <c r="E108" s="14"/>
      <c r="F108" s="33"/>
      <c r="G108" s="33"/>
      <c r="H108" s="36"/>
      <c r="I108" s="36"/>
      <c r="J108" s="36"/>
      <c r="K108" s="12"/>
      <c r="L108" s="12"/>
      <c r="M108" s="12"/>
      <c r="N108" s="12"/>
      <c r="O108" s="12"/>
      <c r="P108" s="27"/>
      <c r="Q108" s="12"/>
    </row>
    <row r="109" spans="1:17" ht="12.75">
      <c r="A109" s="14"/>
      <c r="B109" s="14"/>
      <c r="C109" s="14"/>
      <c r="D109" s="33"/>
      <c r="E109" s="14"/>
      <c r="F109" s="33"/>
      <c r="G109" s="33"/>
      <c r="H109" s="36"/>
      <c r="I109" s="36"/>
      <c r="J109" s="36"/>
      <c r="K109" s="12"/>
      <c r="L109" s="12"/>
      <c r="M109" s="12"/>
      <c r="N109" s="12"/>
      <c r="O109" s="12"/>
      <c r="P109" s="27"/>
      <c r="Q109" s="12"/>
    </row>
    <row r="110" spans="1:17" ht="12.75">
      <c r="A110" s="14"/>
      <c r="B110" s="14"/>
      <c r="C110" s="14"/>
      <c r="D110" s="33"/>
      <c r="E110" s="14"/>
      <c r="F110" s="33"/>
      <c r="G110" s="33"/>
      <c r="H110" s="36"/>
      <c r="I110" s="36"/>
      <c r="J110" s="36"/>
      <c r="K110" s="12"/>
      <c r="L110" s="12"/>
      <c r="M110" s="12"/>
      <c r="N110" s="12"/>
      <c r="O110" s="12"/>
      <c r="P110" s="27"/>
      <c r="Q110" s="12"/>
    </row>
    <row r="111" spans="1:17" ht="12.75">
      <c r="A111" s="14"/>
      <c r="B111" s="14"/>
      <c r="C111" s="14"/>
      <c r="D111" s="33"/>
      <c r="E111" s="14"/>
      <c r="F111" s="33"/>
      <c r="G111" s="33"/>
      <c r="H111" s="36"/>
      <c r="I111" s="36"/>
      <c r="J111" s="36"/>
      <c r="K111" s="12"/>
      <c r="L111" s="12"/>
      <c r="M111" s="12"/>
      <c r="N111" s="12"/>
      <c r="O111" s="12"/>
      <c r="P111" s="27"/>
      <c r="Q111" s="12"/>
    </row>
    <row r="112" spans="1:17" ht="12.75">
      <c r="A112" s="14"/>
      <c r="B112" s="14"/>
      <c r="C112" s="14"/>
      <c r="D112" s="33"/>
      <c r="E112" s="14"/>
      <c r="F112" s="33"/>
      <c r="G112" s="33"/>
      <c r="H112" s="36"/>
      <c r="I112" s="36"/>
      <c r="J112" s="36"/>
      <c r="K112" s="12"/>
      <c r="L112" s="12"/>
      <c r="M112" s="12"/>
      <c r="N112" s="12"/>
      <c r="O112" s="12"/>
      <c r="P112" s="27"/>
      <c r="Q112" s="12"/>
    </row>
    <row r="113" spans="1:17" ht="12.75">
      <c r="A113" s="14"/>
      <c r="B113" s="14"/>
      <c r="C113" s="14"/>
      <c r="D113" s="33"/>
      <c r="E113" s="14"/>
      <c r="F113" s="33"/>
      <c r="G113" s="33"/>
      <c r="H113" s="36"/>
      <c r="I113" s="36"/>
      <c r="J113" s="36"/>
      <c r="K113" s="12"/>
      <c r="L113" s="12"/>
      <c r="M113" s="12"/>
      <c r="N113" s="12"/>
      <c r="O113" s="12"/>
      <c r="P113" s="27"/>
      <c r="Q113" s="12"/>
    </row>
    <row r="114" spans="1:17" ht="12.75">
      <c r="A114" s="14"/>
      <c r="B114" s="14"/>
      <c r="C114" s="14"/>
      <c r="D114" s="33"/>
      <c r="E114" s="14"/>
      <c r="F114" s="33"/>
      <c r="G114" s="33"/>
      <c r="H114" s="36"/>
      <c r="I114" s="36"/>
      <c r="J114" s="36"/>
      <c r="K114" s="12"/>
      <c r="L114" s="12"/>
      <c r="M114" s="12"/>
      <c r="N114" s="12"/>
      <c r="O114" s="12"/>
      <c r="P114" s="27"/>
      <c r="Q114" s="12"/>
    </row>
    <row r="115" spans="1:17" ht="12.75">
      <c r="A115" s="14"/>
      <c r="B115" s="14"/>
      <c r="C115" s="14"/>
      <c r="D115" s="33"/>
      <c r="E115" s="14"/>
      <c r="F115" s="33"/>
      <c r="G115" s="33"/>
      <c r="H115" s="36"/>
      <c r="I115" s="36"/>
      <c r="J115" s="36"/>
      <c r="K115" s="12"/>
      <c r="L115" s="12"/>
      <c r="M115" s="12"/>
      <c r="N115" s="12"/>
      <c r="O115" s="12"/>
      <c r="P115" s="27"/>
      <c r="Q115" s="12"/>
    </row>
    <row r="116" spans="1:17" ht="12.75">
      <c r="A116" s="14"/>
      <c r="B116" s="14"/>
      <c r="C116" s="14"/>
      <c r="D116" s="33"/>
      <c r="E116" s="14"/>
      <c r="F116" s="33"/>
      <c r="G116" s="33"/>
      <c r="H116" s="36"/>
      <c r="I116" s="36"/>
      <c r="J116" s="36"/>
      <c r="K116" s="12"/>
      <c r="L116" s="12"/>
      <c r="M116" s="12"/>
      <c r="N116" s="12"/>
      <c r="O116" s="12"/>
      <c r="P116" s="27"/>
      <c r="Q116" s="12"/>
    </row>
    <row r="117" spans="1:17" ht="12.75">
      <c r="A117" s="14"/>
      <c r="B117" s="14"/>
      <c r="C117" s="14"/>
      <c r="D117" s="33"/>
      <c r="E117" s="14"/>
      <c r="F117" s="33"/>
      <c r="G117" s="33"/>
      <c r="H117" s="36"/>
      <c r="I117" s="36"/>
      <c r="J117" s="36"/>
      <c r="K117" s="12"/>
      <c r="L117" s="12"/>
      <c r="M117" s="12"/>
      <c r="N117" s="12"/>
      <c r="O117" s="12"/>
      <c r="P117" s="27"/>
      <c r="Q117" s="12"/>
    </row>
    <row r="118" spans="1:17" ht="12.75">
      <c r="A118" s="14"/>
      <c r="B118" s="14"/>
      <c r="C118" s="14"/>
      <c r="D118" s="33"/>
      <c r="E118" s="14"/>
      <c r="F118" s="33"/>
      <c r="G118" s="33"/>
      <c r="H118" s="36"/>
      <c r="I118" s="36"/>
      <c r="J118" s="36"/>
      <c r="K118" s="12"/>
      <c r="L118" s="12"/>
      <c r="M118" s="12"/>
      <c r="N118" s="12"/>
      <c r="O118" s="12"/>
      <c r="P118" s="27"/>
      <c r="Q118" s="12"/>
    </row>
    <row r="119" spans="1:17" ht="12.75">
      <c r="A119" s="14"/>
      <c r="B119" s="14"/>
      <c r="C119" s="14"/>
      <c r="D119" s="33"/>
      <c r="E119" s="14"/>
      <c r="F119" s="33"/>
      <c r="G119" s="33"/>
      <c r="H119" s="36"/>
      <c r="I119" s="36"/>
      <c r="J119" s="36"/>
      <c r="K119" s="12"/>
      <c r="L119" s="12"/>
      <c r="M119" s="12"/>
      <c r="N119" s="12"/>
      <c r="O119" s="12"/>
      <c r="P119" s="27"/>
      <c r="Q119" s="12"/>
    </row>
    <row r="120" spans="1:17" ht="12.75">
      <c r="A120" s="14"/>
      <c r="B120" s="14"/>
      <c r="C120" s="14"/>
      <c r="D120" s="33"/>
      <c r="E120" s="14"/>
      <c r="F120" s="33"/>
      <c r="G120" s="33"/>
      <c r="H120" s="36"/>
      <c r="I120" s="36"/>
      <c r="J120" s="36"/>
      <c r="K120" s="12"/>
      <c r="L120" s="12"/>
      <c r="M120" s="12"/>
      <c r="N120" s="12"/>
      <c r="O120" s="12"/>
      <c r="P120" s="27"/>
      <c r="Q120" s="12"/>
    </row>
    <row r="121" spans="1:17" ht="12.75">
      <c r="A121" s="14"/>
      <c r="B121" s="14"/>
      <c r="C121" s="14"/>
      <c r="D121" s="33"/>
      <c r="E121" s="14"/>
      <c r="F121" s="33"/>
      <c r="G121" s="33"/>
      <c r="H121" s="36"/>
      <c r="I121" s="36"/>
      <c r="J121" s="36"/>
      <c r="K121" s="12"/>
      <c r="L121" s="12"/>
      <c r="M121" s="12"/>
      <c r="N121" s="12"/>
      <c r="O121" s="12"/>
      <c r="P121" s="27"/>
      <c r="Q121" s="12"/>
    </row>
    <row r="122" spans="1:17" ht="12.75">
      <c r="A122" s="14"/>
      <c r="B122" s="14"/>
      <c r="C122" s="14"/>
      <c r="D122" s="33"/>
      <c r="E122" s="14"/>
      <c r="F122" s="33"/>
      <c r="G122" s="33"/>
      <c r="H122" s="36"/>
      <c r="I122" s="36"/>
      <c r="J122" s="36"/>
      <c r="K122" s="12"/>
      <c r="L122" s="12"/>
      <c r="M122" s="12"/>
      <c r="N122" s="12"/>
      <c r="O122" s="12"/>
      <c r="P122" s="27"/>
      <c r="Q122" s="12"/>
    </row>
    <row r="123" spans="1:17" ht="12.75">
      <c r="A123" s="14"/>
      <c r="B123" s="14"/>
      <c r="C123" s="14"/>
      <c r="D123" s="33"/>
      <c r="E123" s="14"/>
      <c r="F123" s="33"/>
      <c r="G123" s="33"/>
      <c r="H123" s="36"/>
      <c r="I123" s="36"/>
      <c r="J123" s="36"/>
      <c r="K123" s="12"/>
      <c r="L123" s="12"/>
      <c r="M123" s="12"/>
      <c r="N123" s="12"/>
      <c r="O123" s="12"/>
      <c r="P123" s="27"/>
      <c r="Q123" s="12"/>
    </row>
    <row r="124" spans="1:17" ht="12.75">
      <c r="A124" s="14"/>
      <c r="B124" s="14"/>
      <c r="C124" s="14"/>
      <c r="D124" s="33"/>
      <c r="E124" s="14"/>
      <c r="F124" s="33"/>
      <c r="G124" s="33"/>
      <c r="H124" s="36"/>
      <c r="I124" s="36"/>
      <c r="J124" s="36"/>
      <c r="K124" s="12"/>
      <c r="L124" s="12"/>
      <c r="M124" s="12"/>
      <c r="N124" s="12"/>
      <c r="O124" s="12"/>
      <c r="P124" s="27"/>
      <c r="Q124" s="12"/>
    </row>
    <row r="125" spans="1:17" ht="12.75">
      <c r="A125" s="14"/>
      <c r="B125" s="14"/>
      <c r="C125" s="14"/>
      <c r="D125" s="33"/>
      <c r="E125" s="14"/>
      <c r="F125" s="33"/>
      <c r="G125" s="33"/>
      <c r="H125" s="36"/>
      <c r="I125" s="36"/>
      <c r="J125" s="36"/>
      <c r="K125" s="12"/>
      <c r="L125" s="12"/>
      <c r="M125" s="12"/>
      <c r="N125" s="12"/>
      <c r="O125" s="12"/>
      <c r="P125" s="27"/>
      <c r="Q125" s="12"/>
    </row>
    <row r="126" spans="1:17" ht="12.75">
      <c r="A126" s="14"/>
      <c r="B126" s="14"/>
      <c r="C126" s="14"/>
      <c r="D126" s="33"/>
      <c r="E126" s="14"/>
      <c r="F126" s="33"/>
      <c r="G126" s="33"/>
      <c r="H126" s="36"/>
      <c r="I126" s="36"/>
      <c r="J126" s="36"/>
      <c r="K126" s="12"/>
      <c r="L126" s="12"/>
      <c r="M126" s="12"/>
      <c r="N126" s="12"/>
      <c r="O126" s="12"/>
      <c r="P126" s="27"/>
      <c r="Q126" s="12"/>
    </row>
    <row r="127" spans="1:17" ht="12.75">
      <c r="A127" s="14"/>
      <c r="B127" s="14"/>
      <c r="C127" s="14"/>
      <c r="D127" s="33"/>
      <c r="E127" s="14"/>
      <c r="F127" s="33"/>
      <c r="G127" s="33"/>
      <c r="H127" s="36"/>
      <c r="I127" s="36"/>
      <c r="J127" s="36"/>
      <c r="K127" s="12"/>
      <c r="L127" s="12"/>
      <c r="M127" s="12"/>
      <c r="N127" s="12"/>
      <c r="O127" s="12"/>
      <c r="P127" s="27"/>
      <c r="Q127" s="12"/>
    </row>
    <row r="128" spans="1:17" ht="12.75">
      <c r="A128" s="14"/>
      <c r="B128" s="14"/>
      <c r="C128" s="14"/>
      <c r="D128" s="33"/>
      <c r="E128" s="14"/>
      <c r="F128" s="33"/>
      <c r="G128" s="33"/>
      <c r="H128" s="36"/>
      <c r="I128" s="36"/>
      <c r="J128" s="36"/>
      <c r="K128" s="12"/>
      <c r="L128" s="12"/>
      <c r="M128" s="12"/>
      <c r="N128" s="12"/>
      <c r="O128" s="12"/>
      <c r="P128" s="27"/>
      <c r="Q128" s="12"/>
    </row>
    <row r="129" spans="1:17" ht="12.75">
      <c r="A129" s="14"/>
      <c r="B129" s="14"/>
      <c r="C129" s="14"/>
      <c r="D129" s="33"/>
      <c r="E129" s="14"/>
      <c r="F129" s="33"/>
      <c r="G129" s="33"/>
      <c r="H129" s="36"/>
      <c r="I129" s="36"/>
      <c r="J129" s="36"/>
      <c r="K129" s="12"/>
      <c r="L129" s="12"/>
      <c r="M129" s="12"/>
      <c r="N129" s="12"/>
      <c r="O129" s="12"/>
      <c r="P129" s="27"/>
      <c r="Q129" s="12"/>
    </row>
    <row r="130" spans="1:17" ht="12.75">
      <c r="A130" s="14"/>
      <c r="B130" s="14"/>
      <c r="C130" s="14"/>
      <c r="D130" s="33"/>
      <c r="E130" s="14"/>
      <c r="F130" s="33"/>
      <c r="G130" s="33"/>
      <c r="H130" s="36"/>
      <c r="I130" s="36"/>
      <c r="J130" s="36"/>
      <c r="K130" s="12"/>
      <c r="L130" s="12"/>
      <c r="M130" s="12"/>
      <c r="N130" s="12"/>
      <c r="O130" s="12"/>
      <c r="P130" s="27"/>
      <c r="Q130" s="12"/>
    </row>
    <row r="131" spans="1:17" ht="12.75">
      <c r="A131" s="14"/>
      <c r="B131" s="14"/>
      <c r="C131" s="14"/>
      <c r="D131" s="33"/>
      <c r="E131" s="14"/>
      <c r="F131" s="33"/>
      <c r="G131" s="33"/>
      <c r="H131" s="36"/>
      <c r="I131" s="36"/>
      <c r="J131" s="36"/>
      <c r="K131" s="12"/>
      <c r="L131" s="12"/>
      <c r="M131" s="12"/>
      <c r="N131" s="12"/>
      <c r="O131" s="12"/>
      <c r="P131" s="27"/>
      <c r="Q131" s="12"/>
    </row>
    <row r="132" spans="1:17" ht="12.75">
      <c r="A132" s="14"/>
      <c r="B132" s="14"/>
      <c r="C132" s="14"/>
      <c r="D132" s="33"/>
      <c r="E132" s="14"/>
      <c r="F132" s="33"/>
      <c r="G132" s="33"/>
      <c r="H132" s="36"/>
      <c r="I132" s="36"/>
      <c r="J132" s="36"/>
      <c r="K132" s="12"/>
      <c r="L132" s="12"/>
      <c r="M132" s="12"/>
      <c r="N132" s="12"/>
      <c r="O132" s="12"/>
      <c r="P132" s="27"/>
      <c r="Q132" s="12"/>
    </row>
    <row r="133" spans="1:17" ht="12.75">
      <c r="A133" s="14"/>
      <c r="B133" s="14"/>
      <c r="C133" s="14"/>
      <c r="D133" s="33"/>
      <c r="E133" s="14"/>
      <c r="F133" s="33"/>
      <c r="G133" s="33"/>
      <c r="H133" s="36"/>
      <c r="I133" s="36"/>
      <c r="J133" s="36"/>
      <c r="K133" s="12"/>
      <c r="L133" s="12"/>
      <c r="M133" s="12"/>
      <c r="N133" s="12"/>
      <c r="O133" s="12"/>
      <c r="P133" s="27"/>
      <c r="Q133" s="12"/>
    </row>
    <row r="134" spans="1:17" ht="12.75">
      <c r="A134" s="14"/>
      <c r="B134" s="14"/>
      <c r="C134" s="14"/>
      <c r="D134" s="33"/>
      <c r="E134" s="14"/>
      <c r="F134" s="33"/>
      <c r="G134" s="33"/>
      <c r="H134" s="36"/>
      <c r="I134" s="36"/>
      <c r="J134" s="36"/>
      <c r="K134" s="12"/>
      <c r="L134" s="12"/>
      <c r="M134" s="12"/>
      <c r="N134" s="12"/>
      <c r="O134" s="12"/>
      <c r="P134" s="27"/>
      <c r="Q134" s="12"/>
    </row>
    <row r="135" spans="1:17" ht="12.75">
      <c r="A135" s="14"/>
      <c r="B135" s="14"/>
      <c r="C135" s="14"/>
      <c r="D135" s="33"/>
      <c r="E135" s="14"/>
      <c r="F135" s="33"/>
      <c r="G135" s="33"/>
      <c r="H135" s="36"/>
      <c r="I135" s="36"/>
      <c r="J135" s="36"/>
      <c r="K135" s="12"/>
      <c r="L135" s="12"/>
      <c r="M135" s="12"/>
      <c r="N135" s="12"/>
      <c r="O135" s="12"/>
      <c r="P135" s="27"/>
      <c r="Q135" s="12"/>
    </row>
    <row r="136" spans="1:17" ht="12.75">
      <c r="A136" s="14"/>
      <c r="B136" s="14"/>
      <c r="C136" s="14"/>
      <c r="D136" s="33"/>
      <c r="E136" s="14"/>
      <c r="F136" s="33"/>
      <c r="G136" s="33"/>
      <c r="H136" s="36"/>
      <c r="I136" s="36"/>
      <c r="J136" s="36"/>
      <c r="K136" s="12"/>
      <c r="L136" s="12"/>
      <c r="M136" s="12"/>
      <c r="N136" s="12"/>
      <c r="O136" s="12"/>
      <c r="P136" s="27"/>
      <c r="Q136" s="12"/>
    </row>
    <row r="137" spans="1:17" ht="12.75">
      <c r="A137" s="14"/>
      <c r="B137" s="14"/>
      <c r="C137" s="14"/>
      <c r="D137" s="33"/>
      <c r="E137" s="14"/>
      <c r="F137" s="33"/>
      <c r="G137" s="33"/>
      <c r="H137" s="36"/>
      <c r="I137" s="36"/>
      <c r="J137" s="36"/>
      <c r="K137" s="12"/>
      <c r="L137" s="12"/>
      <c r="M137" s="12"/>
      <c r="N137" s="12"/>
      <c r="O137" s="12"/>
      <c r="P137" s="27"/>
      <c r="Q137" s="12"/>
    </row>
    <row r="138" spans="1:17" ht="12.75">
      <c r="A138" s="14"/>
      <c r="B138" s="14"/>
      <c r="C138" s="14"/>
      <c r="D138" s="33"/>
      <c r="E138" s="14"/>
      <c r="F138" s="33"/>
      <c r="G138" s="33"/>
      <c r="H138" s="36"/>
      <c r="I138" s="36"/>
      <c r="J138" s="36"/>
      <c r="K138" s="12"/>
      <c r="L138" s="12"/>
      <c r="M138" s="12"/>
      <c r="N138" s="12"/>
      <c r="O138" s="12"/>
      <c r="P138" s="27"/>
      <c r="Q138" s="12"/>
    </row>
    <row r="139" spans="1:17" ht="12.75">
      <c r="A139" s="14"/>
      <c r="B139" s="14"/>
      <c r="C139" s="14"/>
      <c r="D139" s="33"/>
      <c r="E139" s="14"/>
      <c r="F139" s="33"/>
      <c r="G139" s="33"/>
      <c r="H139" s="36"/>
      <c r="I139" s="36"/>
      <c r="J139" s="36"/>
      <c r="K139" s="12"/>
      <c r="L139" s="12"/>
      <c r="M139" s="12"/>
      <c r="N139" s="12"/>
      <c r="O139" s="12"/>
      <c r="P139" s="27"/>
      <c r="Q139" s="12"/>
    </row>
    <row r="140" spans="1:17" ht="12.75">
      <c r="A140" s="14"/>
      <c r="B140" s="14"/>
      <c r="C140" s="14"/>
      <c r="D140" s="33"/>
      <c r="E140" s="14"/>
      <c r="F140" s="33"/>
      <c r="G140" s="33"/>
      <c r="H140" s="36"/>
      <c r="I140" s="36"/>
      <c r="J140" s="36"/>
      <c r="K140" s="12"/>
      <c r="L140" s="12"/>
      <c r="M140" s="12"/>
      <c r="N140" s="12"/>
      <c r="O140" s="12"/>
      <c r="P140" s="27"/>
      <c r="Q140" s="12"/>
    </row>
    <row r="141" spans="1:17" ht="12.75">
      <c r="A141" s="14"/>
      <c r="B141" s="14"/>
      <c r="C141" s="14"/>
      <c r="D141" s="33"/>
      <c r="E141" s="14"/>
      <c r="F141" s="33"/>
      <c r="G141" s="33"/>
      <c r="H141" s="36"/>
      <c r="I141" s="36"/>
      <c r="J141" s="36"/>
      <c r="K141" s="12"/>
      <c r="L141" s="12"/>
      <c r="M141" s="12"/>
      <c r="N141" s="12"/>
      <c r="O141" s="12"/>
      <c r="P141" s="27"/>
      <c r="Q141" s="12"/>
    </row>
    <row r="142" spans="1:17" ht="12.75">
      <c r="A142" s="14"/>
      <c r="B142" s="14"/>
      <c r="C142" s="14"/>
      <c r="D142" s="33"/>
      <c r="E142" s="14"/>
      <c r="F142" s="33"/>
      <c r="G142" s="33"/>
      <c r="H142" s="36"/>
      <c r="I142" s="36"/>
      <c r="J142" s="36"/>
      <c r="K142" s="12"/>
      <c r="L142" s="12"/>
      <c r="M142" s="12"/>
      <c r="N142" s="12"/>
      <c r="O142" s="12"/>
      <c r="P142" s="27"/>
      <c r="Q142" s="12"/>
    </row>
    <row r="143" spans="1:17" ht="12.75">
      <c r="A143" s="14"/>
      <c r="B143" s="14"/>
      <c r="C143" s="14"/>
      <c r="D143" s="33"/>
      <c r="E143" s="14"/>
      <c r="F143" s="33"/>
      <c r="G143" s="33"/>
      <c r="H143" s="36"/>
      <c r="I143" s="36"/>
      <c r="J143" s="36"/>
      <c r="K143" s="12"/>
      <c r="L143" s="12"/>
      <c r="M143" s="12"/>
      <c r="N143" s="12"/>
      <c r="O143" s="12"/>
      <c r="P143" s="27"/>
      <c r="Q143" s="12"/>
    </row>
    <row r="144" spans="1:17" ht="12.75">
      <c r="A144" s="14"/>
      <c r="B144" s="14"/>
      <c r="C144" s="14"/>
      <c r="D144" s="33"/>
      <c r="E144" s="14"/>
      <c r="F144" s="33"/>
      <c r="G144" s="33"/>
      <c r="H144" s="36"/>
      <c r="I144" s="36"/>
      <c r="J144" s="36"/>
      <c r="K144" s="12"/>
      <c r="L144" s="12"/>
      <c r="M144" s="12"/>
      <c r="N144" s="12"/>
      <c r="O144" s="12"/>
      <c r="P144" s="27"/>
      <c r="Q144" s="12"/>
    </row>
    <row r="145" spans="1:17" ht="12.75">
      <c r="A145" s="14"/>
      <c r="B145" s="14"/>
      <c r="C145" s="14"/>
      <c r="D145" s="33"/>
      <c r="E145" s="14"/>
      <c r="F145" s="33"/>
      <c r="G145" s="33"/>
      <c r="H145" s="36"/>
      <c r="I145" s="36"/>
      <c r="J145" s="36"/>
      <c r="K145" s="12"/>
      <c r="L145" s="12"/>
      <c r="M145" s="12"/>
      <c r="N145" s="12"/>
      <c r="O145" s="12"/>
      <c r="P145" s="27"/>
      <c r="Q145" s="12"/>
    </row>
    <row r="146" spans="1:17" ht="12.75">
      <c r="A146" s="14"/>
      <c r="B146" s="14"/>
      <c r="C146" s="14"/>
      <c r="D146" s="33"/>
      <c r="E146" s="14"/>
      <c r="F146" s="33"/>
      <c r="G146" s="33"/>
      <c r="H146" s="36"/>
      <c r="I146" s="36"/>
      <c r="J146" s="36"/>
      <c r="K146" s="12"/>
      <c r="L146" s="12"/>
      <c r="M146" s="12"/>
      <c r="N146" s="12"/>
      <c r="O146" s="12"/>
      <c r="P146" s="27"/>
      <c r="Q146" s="12"/>
    </row>
    <row r="147" spans="1:17" ht="12.75">
      <c r="A147" s="14"/>
      <c r="B147" s="14"/>
      <c r="C147" s="14"/>
      <c r="D147" s="33"/>
      <c r="E147" s="14"/>
      <c r="F147" s="33"/>
      <c r="G147" s="33"/>
      <c r="H147" s="36"/>
      <c r="I147" s="36"/>
      <c r="J147" s="36"/>
      <c r="K147" s="12"/>
      <c r="L147" s="12"/>
      <c r="M147" s="12"/>
      <c r="N147" s="12"/>
      <c r="O147" s="12"/>
      <c r="P147" s="27"/>
      <c r="Q147" s="12"/>
    </row>
    <row r="148" spans="1:17" ht="12.75">
      <c r="A148" s="14"/>
      <c r="B148" s="14"/>
      <c r="C148" s="14"/>
      <c r="D148" s="33"/>
      <c r="E148" s="14"/>
      <c r="F148" s="33"/>
      <c r="G148" s="33"/>
      <c r="H148" s="36"/>
      <c r="I148" s="36"/>
      <c r="J148" s="36"/>
      <c r="K148" s="12"/>
      <c r="L148" s="12"/>
      <c r="M148" s="12"/>
      <c r="N148" s="12"/>
      <c r="O148" s="12"/>
      <c r="P148" s="27"/>
      <c r="Q148" s="12"/>
    </row>
    <row r="149" spans="1:17" ht="12.75">
      <c r="A149" s="14"/>
      <c r="B149" s="14"/>
      <c r="C149" s="14"/>
      <c r="D149" s="33"/>
      <c r="E149" s="14"/>
      <c r="F149" s="33"/>
      <c r="G149" s="33"/>
      <c r="H149" s="36"/>
      <c r="I149" s="36"/>
      <c r="J149" s="36"/>
      <c r="K149" s="12"/>
      <c r="L149" s="12"/>
      <c r="M149" s="12"/>
      <c r="N149" s="12"/>
      <c r="O149" s="12"/>
      <c r="P149" s="27"/>
      <c r="Q149" s="12"/>
    </row>
    <row r="150" spans="1:17" ht="12.75">
      <c r="A150" s="14"/>
      <c r="B150" s="14"/>
      <c r="C150" s="14"/>
      <c r="D150" s="33"/>
      <c r="E150" s="14"/>
      <c r="F150" s="33"/>
      <c r="G150" s="33"/>
      <c r="H150" s="36"/>
      <c r="I150" s="36"/>
      <c r="J150" s="36"/>
      <c r="K150" s="12"/>
      <c r="L150" s="12"/>
      <c r="M150" s="12"/>
      <c r="N150" s="12"/>
      <c r="O150" s="12"/>
      <c r="P150" s="27"/>
      <c r="Q150" s="12"/>
    </row>
    <row r="151" spans="1:17" ht="12.75">
      <c r="A151" s="14"/>
      <c r="B151" s="14"/>
      <c r="C151" s="14"/>
      <c r="D151" s="33"/>
      <c r="E151" s="14"/>
      <c r="F151" s="33"/>
      <c r="G151" s="33"/>
      <c r="H151" s="36"/>
      <c r="I151" s="36"/>
      <c r="J151" s="36"/>
      <c r="K151" s="12"/>
      <c r="L151" s="12"/>
      <c r="M151" s="12"/>
      <c r="N151" s="12"/>
      <c r="O151" s="12"/>
      <c r="P151" s="27"/>
      <c r="Q151" s="12"/>
    </row>
    <row r="152" spans="1:17" ht="12.75">
      <c r="A152" s="14"/>
      <c r="B152" s="14"/>
      <c r="C152" s="14"/>
      <c r="D152" s="33"/>
      <c r="E152" s="14"/>
      <c r="F152" s="33"/>
      <c r="G152" s="33"/>
      <c r="H152" s="36"/>
      <c r="I152" s="36"/>
      <c r="J152" s="36"/>
      <c r="K152" s="12"/>
      <c r="L152" s="12"/>
      <c r="M152" s="12"/>
      <c r="N152" s="12"/>
      <c r="O152" s="12"/>
      <c r="P152" s="27"/>
      <c r="Q152" s="12"/>
    </row>
    <row r="153" spans="1:17" ht="12.75">
      <c r="A153" s="14"/>
      <c r="B153" s="14"/>
      <c r="C153" s="14"/>
      <c r="D153" s="33"/>
      <c r="E153" s="14"/>
      <c r="F153" s="33"/>
      <c r="G153" s="33"/>
      <c r="H153" s="36"/>
      <c r="I153" s="36"/>
      <c r="J153" s="36"/>
      <c r="K153" s="12"/>
      <c r="L153" s="12"/>
      <c r="M153" s="12"/>
      <c r="N153" s="12"/>
      <c r="O153" s="12"/>
      <c r="P153" s="27"/>
      <c r="Q153" s="12"/>
    </row>
    <row r="154" spans="1:17" ht="12.75">
      <c r="A154" s="14"/>
      <c r="B154" s="14"/>
      <c r="C154" s="14"/>
      <c r="D154" s="33"/>
      <c r="E154" s="14"/>
      <c r="F154" s="33"/>
      <c r="G154" s="33"/>
      <c r="H154" s="36"/>
      <c r="I154" s="36"/>
      <c r="J154" s="36"/>
      <c r="K154" s="12"/>
      <c r="L154" s="12"/>
      <c r="M154" s="12"/>
      <c r="N154" s="12"/>
      <c r="O154" s="12"/>
      <c r="P154" s="27"/>
      <c r="Q154" s="12"/>
    </row>
    <row r="155" spans="1:17" ht="12.75">
      <c r="A155" s="14"/>
      <c r="B155" s="14"/>
      <c r="C155" s="14"/>
      <c r="D155" s="33"/>
      <c r="E155" s="14"/>
      <c r="F155" s="33"/>
      <c r="G155" s="33"/>
      <c r="H155" s="36"/>
      <c r="I155" s="36"/>
      <c r="J155" s="36"/>
      <c r="K155" s="12"/>
      <c r="L155" s="12"/>
      <c r="M155" s="12"/>
      <c r="N155" s="12"/>
      <c r="O155" s="12"/>
      <c r="P155" s="27"/>
      <c r="Q155" s="12"/>
    </row>
    <row r="156" spans="1:17" ht="12.75">
      <c r="A156" s="14"/>
      <c r="B156" s="14"/>
      <c r="C156" s="14"/>
      <c r="D156" s="33"/>
      <c r="E156" s="14"/>
      <c r="F156" s="33"/>
      <c r="G156" s="33"/>
      <c r="H156" s="36"/>
      <c r="I156" s="36"/>
      <c r="J156" s="36"/>
      <c r="K156" s="12"/>
      <c r="L156" s="12"/>
      <c r="M156" s="12"/>
      <c r="N156" s="12"/>
      <c r="O156" s="12"/>
      <c r="P156" s="27"/>
      <c r="Q156" s="12"/>
    </row>
    <row r="157" spans="1:17" ht="12.75">
      <c r="A157" s="14"/>
      <c r="B157" s="14"/>
      <c r="C157" s="14"/>
      <c r="D157" s="33"/>
      <c r="E157" s="14"/>
      <c r="F157" s="33"/>
      <c r="G157" s="33"/>
      <c r="H157" s="36"/>
      <c r="I157" s="36"/>
      <c r="J157" s="36"/>
      <c r="K157" s="12"/>
      <c r="L157" s="12"/>
      <c r="M157" s="12"/>
      <c r="N157" s="12"/>
      <c r="O157" s="12"/>
      <c r="P157" s="27"/>
      <c r="Q157" s="12"/>
    </row>
    <row r="158" spans="1:17" ht="12.75">
      <c r="A158" s="14"/>
      <c r="B158" s="14"/>
      <c r="C158" s="14"/>
      <c r="D158" s="33"/>
      <c r="E158" s="14"/>
      <c r="F158" s="33"/>
      <c r="G158" s="33"/>
      <c r="H158" s="36"/>
      <c r="I158" s="36"/>
      <c r="J158" s="36"/>
      <c r="K158" s="12"/>
      <c r="L158" s="12"/>
      <c r="M158" s="12"/>
      <c r="N158" s="12"/>
      <c r="O158" s="12"/>
      <c r="P158" s="27"/>
      <c r="Q158" s="12"/>
    </row>
    <row r="159" spans="1:17" ht="12.75">
      <c r="A159" s="14"/>
      <c r="B159" s="14"/>
      <c r="C159" s="14"/>
      <c r="D159" s="33"/>
      <c r="E159" s="14"/>
      <c r="F159" s="33"/>
      <c r="G159" s="33"/>
      <c r="H159" s="36"/>
      <c r="I159" s="36"/>
      <c r="J159" s="36"/>
      <c r="K159" s="12"/>
      <c r="L159" s="12"/>
      <c r="M159" s="12"/>
      <c r="N159" s="12"/>
      <c r="O159" s="12"/>
      <c r="P159" s="27"/>
      <c r="Q159" s="12"/>
    </row>
    <row r="160" spans="1:17" ht="12.75">
      <c r="A160" s="14"/>
      <c r="B160" s="14"/>
      <c r="C160" s="14"/>
      <c r="D160" s="33"/>
      <c r="E160" s="14"/>
      <c r="F160" s="33"/>
      <c r="G160" s="33"/>
      <c r="H160" s="36"/>
      <c r="I160" s="36"/>
      <c r="J160" s="36"/>
      <c r="K160" s="12"/>
      <c r="L160" s="12"/>
      <c r="M160" s="12"/>
      <c r="N160" s="12"/>
      <c r="O160" s="12"/>
      <c r="P160" s="27"/>
      <c r="Q160" s="12"/>
    </row>
    <row r="161" spans="1:17" ht="12.75">
      <c r="A161" s="14"/>
      <c r="B161" s="14"/>
      <c r="C161" s="14"/>
      <c r="D161" s="33"/>
      <c r="E161" s="14"/>
      <c r="F161" s="33"/>
      <c r="G161" s="33"/>
      <c r="H161" s="36"/>
      <c r="I161" s="36"/>
      <c r="J161" s="36"/>
      <c r="K161" s="12"/>
      <c r="L161" s="12"/>
      <c r="M161" s="12"/>
      <c r="N161" s="12"/>
      <c r="O161" s="12"/>
      <c r="P161" s="27"/>
      <c r="Q161" s="12"/>
    </row>
    <row r="162" spans="1:17" ht="12.75">
      <c r="A162" s="14"/>
      <c r="B162" s="14"/>
      <c r="C162" s="14"/>
      <c r="D162" s="33"/>
      <c r="E162" s="14"/>
      <c r="F162" s="33"/>
      <c r="G162" s="33"/>
      <c r="H162" s="36"/>
      <c r="I162" s="36"/>
      <c r="J162" s="36"/>
      <c r="K162" s="12"/>
      <c r="L162" s="12"/>
      <c r="M162" s="12"/>
      <c r="N162" s="12"/>
      <c r="O162" s="12"/>
      <c r="P162" s="27"/>
      <c r="Q162" s="12"/>
    </row>
    <row r="163" spans="1:17" ht="12.75">
      <c r="A163" s="14"/>
      <c r="B163" s="14"/>
      <c r="C163" s="14"/>
      <c r="D163" s="33"/>
      <c r="E163" s="14"/>
      <c r="F163" s="33"/>
      <c r="G163" s="33"/>
      <c r="H163" s="36"/>
      <c r="I163" s="36"/>
      <c r="J163" s="36"/>
      <c r="K163" s="12"/>
      <c r="L163" s="12"/>
      <c r="M163" s="12"/>
      <c r="N163" s="12"/>
      <c r="O163" s="12"/>
      <c r="P163" s="27"/>
      <c r="Q163" s="12"/>
    </row>
    <row r="164" spans="1:17" ht="12.75">
      <c r="A164" s="14"/>
      <c r="B164" s="14"/>
      <c r="C164" s="14"/>
      <c r="D164" s="33"/>
      <c r="E164" s="14"/>
      <c r="F164" s="33"/>
      <c r="G164" s="33"/>
      <c r="H164" s="36"/>
      <c r="I164" s="36"/>
      <c r="J164" s="36"/>
      <c r="K164" s="12"/>
      <c r="L164" s="12"/>
      <c r="M164" s="12"/>
      <c r="N164" s="12"/>
      <c r="O164" s="12"/>
      <c r="P164" s="27"/>
      <c r="Q164" s="12"/>
    </row>
    <row r="165" spans="1:17" ht="12.75">
      <c r="A165" s="14"/>
      <c r="B165" s="14"/>
      <c r="C165" s="14"/>
      <c r="D165" s="33"/>
      <c r="E165" s="14"/>
      <c r="F165" s="33"/>
      <c r="G165" s="33"/>
      <c r="H165" s="36"/>
      <c r="I165" s="36"/>
      <c r="J165" s="36"/>
      <c r="K165" s="12"/>
      <c r="L165" s="12"/>
      <c r="M165" s="12"/>
      <c r="N165" s="12"/>
      <c r="O165" s="12"/>
      <c r="P165" s="27"/>
      <c r="Q165" s="12"/>
    </row>
    <row r="166" spans="1:17" ht="12.75">
      <c r="A166" s="14"/>
      <c r="B166" s="14"/>
      <c r="C166" s="14"/>
      <c r="D166" s="33"/>
      <c r="E166" s="14"/>
      <c r="F166" s="33"/>
      <c r="G166" s="33"/>
      <c r="H166" s="36"/>
      <c r="I166" s="36"/>
      <c r="J166" s="36"/>
      <c r="K166" s="12"/>
      <c r="L166" s="12"/>
      <c r="M166" s="12"/>
      <c r="N166" s="12"/>
      <c r="O166" s="12"/>
      <c r="P166" s="27"/>
      <c r="Q166" s="12"/>
    </row>
    <row r="167" spans="1:17" ht="12.75">
      <c r="A167" s="14"/>
      <c r="B167" s="14"/>
      <c r="C167" s="14"/>
      <c r="D167" s="33"/>
      <c r="E167" s="14"/>
      <c r="F167" s="33"/>
      <c r="G167" s="33"/>
      <c r="H167" s="36"/>
      <c r="I167" s="36"/>
      <c r="J167" s="36"/>
      <c r="K167" s="12"/>
      <c r="L167" s="12"/>
      <c r="M167" s="12"/>
      <c r="N167" s="12"/>
      <c r="O167" s="12"/>
      <c r="P167" s="27"/>
      <c r="Q167" s="12"/>
    </row>
    <row r="168" spans="1:17" ht="12.75">
      <c r="A168" s="14"/>
      <c r="B168" s="14"/>
      <c r="C168" s="14"/>
      <c r="D168" s="33"/>
      <c r="E168" s="14"/>
      <c r="F168" s="33"/>
      <c r="G168" s="33"/>
      <c r="H168" s="36"/>
      <c r="I168" s="36"/>
      <c r="J168" s="36"/>
      <c r="K168" s="12"/>
      <c r="L168" s="12"/>
      <c r="M168" s="12"/>
      <c r="N168" s="12"/>
      <c r="O168" s="12"/>
      <c r="P168" s="27"/>
      <c r="Q168" s="12"/>
    </row>
    <row r="169" spans="1:17" ht="12.75">
      <c r="A169" s="14"/>
      <c r="B169" s="14"/>
      <c r="C169" s="14"/>
      <c r="D169" s="33"/>
      <c r="E169" s="14"/>
      <c r="F169" s="33"/>
      <c r="G169" s="33"/>
      <c r="H169" s="36"/>
      <c r="I169" s="36"/>
      <c r="J169" s="36"/>
      <c r="K169" s="12"/>
      <c r="L169" s="12"/>
      <c r="M169" s="12"/>
      <c r="N169" s="12"/>
      <c r="O169" s="12"/>
      <c r="P169" s="27"/>
      <c r="Q169" s="12"/>
    </row>
    <row r="170" spans="1:17" ht="12.75">
      <c r="A170" s="14"/>
      <c r="B170" s="14"/>
      <c r="C170" s="14"/>
      <c r="D170" s="33"/>
      <c r="E170" s="14"/>
      <c r="F170" s="33"/>
      <c r="G170" s="33"/>
      <c r="H170" s="36"/>
      <c r="I170" s="36"/>
      <c r="J170" s="36"/>
      <c r="K170" s="12"/>
      <c r="L170" s="12"/>
      <c r="M170" s="12"/>
      <c r="N170" s="12"/>
      <c r="O170" s="12"/>
      <c r="P170" s="27"/>
      <c r="Q170" s="12"/>
    </row>
    <row r="171" spans="1:17" ht="12.75">
      <c r="A171" s="14"/>
      <c r="B171" s="14"/>
      <c r="C171" s="14"/>
      <c r="D171" s="33"/>
      <c r="E171" s="14"/>
      <c r="F171" s="33"/>
      <c r="G171" s="33"/>
      <c r="H171" s="36"/>
      <c r="I171" s="36"/>
      <c r="J171" s="36"/>
      <c r="K171" s="12"/>
      <c r="L171" s="12"/>
      <c r="M171" s="12"/>
      <c r="N171" s="12"/>
      <c r="O171" s="12"/>
      <c r="P171" s="27"/>
      <c r="Q171" s="12"/>
    </row>
    <row r="172" spans="1:17" ht="12.75">
      <c r="A172" s="14"/>
      <c r="B172" s="14"/>
      <c r="C172" s="14"/>
      <c r="D172" s="33"/>
      <c r="E172" s="14"/>
      <c r="F172" s="33"/>
      <c r="G172" s="33"/>
      <c r="H172" s="36"/>
      <c r="I172" s="36"/>
      <c r="J172" s="36"/>
      <c r="K172" s="12"/>
      <c r="L172" s="12"/>
      <c r="M172" s="12"/>
      <c r="N172" s="12"/>
      <c r="O172" s="12"/>
      <c r="P172" s="27"/>
      <c r="Q172" s="12"/>
    </row>
    <row r="173" spans="1:17" ht="12.75">
      <c r="A173" s="14"/>
      <c r="B173" s="14"/>
      <c r="C173" s="14"/>
      <c r="D173" s="33"/>
      <c r="E173" s="14"/>
      <c r="F173" s="33"/>
      <c r="G173" s="33"/>
      <c r="H173" s="36"/>
      <c r="I173" s="36"/>
      <c r="J173" s="36"/>
      <c r="K173" s="12"/>
      <c r="L173" s="12"/>
      <c r="M173" s="12"/>
      <c r="N173" s="12"/>
      <c r="O173" s="12"/>
      <c r="P173" s="27"/>
      <c r="Q173" s="12"/>
    </row>
    <row r="174" spans="1:17" ht="12.75">
      <c r="A174" s="14"/>
      <c r="B174" s="14"/>
      <c r="C174" s="14"/>
      <c r="D174" s="33"/>
      <c r="E174" s="14"/>
      <c r="F174" s="33"/>
      <c r="G174" s="33"/>
      <c r="H174" s="36"/>
      <c r="I174" s="36"/>
      <c r="J174" s="36"/>
      <c r="K174" s="12"/>
      <c r="L174" s="12"/>
      <c r="M174" s="12"/>
      <c r="N174" s="12"/>
      <c r="O174" s="12"/>
      <c r="P174" s="27"/>
      <c r="Q174" s="12"/>
    </row>
    <row r="175" spans="1:17" ht="12.75">
      <c r="A175" s="14"/>
      <c r="B175" s="14"/>
      <c r="C175" s="14"/>
      <c r="D175" s="33"/>
      <c r="E175" s="14"/>
      <c r="F175" s="33"/>
      <c r="G175" s="33"/>
      <c r="H175" s="36"/>
      <c r="I175" s="36"/>
      <c r="J175" s="36"/>
      <c r="K175" s="12"/>
      <c r="L175" s="12"/>
      <c r="M175" s="12"/>
      <c r="N175" s="12"/>
      <c r="O175" s="12"/>
      <c r="P175" s="27"/>
      <c r="Q175" s="12"/>
    </row>
    <row r="176" spans="1:17" ht="12.75">
      <c r="A176" s="14"/>
      <c r="B176" s="14"/>
      <c r="C176" s="14"/>
      <c r="D176" s="33"/>
      <c r="E176" s="14"/>
      <c r="F176" s="33"/>
      <c r="G176" s="33"/>
      <c r="H176" s="36"/>
      <c r="I176" s="36"/>
      <c r="J176" s="36"/>
      <c r="K176" s="12"/>
      <c r="L176" s="12"/>
      <c r="M176" s="12"/>
      <c r="N176" s="12"/>
      <c r="O176" s="12"/>
      <c r="P176" s="27"/>
      <c r="Q176" s="12"/>
    </row>
    <row r="177" spans="1:17" ht="12.75">
      <c r="A177" s="14"/>
      <c r="B177" s="14"/>
      <c r="C177" s="14"/>
      <c r="D177" s="33"/>
      <c r="E177" s="14"/>
      <c r="F177" s="33"/>
      <c r="G177" s="33"/>
      <c r="H177" s="36"/>
      <c r="I177" s="36"/>
      <c r="J177" s="36"/>
      <c r="K177" s="12"/>
      <c r="L177" s="12"/>
      <c r="M177" s="12"/>
      <c r="N177" s="12"/>
      <c r="O177" s="12"/>
      <c r="P177" s="27"/>
      <c r="Q177" s="12"/>
    </row>
    <row r="178" spans="1:17" ht="12.75">
      <c r="A178" s="14"/>
      <c r="B178" s="14"/>
      <c r="C178" s="14"/>
      <c r="D178" s="33"/>
      <c r="E178" s="14"/>
      <c r="F178" s="33"/>
      <c r="G178" s="33"/>
      <c r="H178" s="36"/>
      <c r="I178" s="36"/>
      <c r="J178" s="36"/>
      <c r="K178" s="12"/>
      <c r="L178" s="12"/>
      <c r="M178" s="12"/>
      <c r="N178" s="12"/>
      <c r="O178" s="12"/>
      <c r="P178" s="27"/>
      <c r="Q178" s="12"/>
    </row>
    <row r="179" spans="1:17" ht="12.75">
      <c r="A179" s="14"/>
      <c r="B179" s="14"/>
      <c r="C179" s="14"/>
      <c r="D179" s="33"/>
      <c r="E179" s="14"/>
      <c r="F179" s="33"/>
      <c r="G179" s="33"/>
      <c r="H179" s="36"/>
      <c r="I179" s="36"/>
      <c r="J179" s="36"/>
      <c r="K179" s="12"/>
      <c r="L179" s="12"/>
      <c r="M179" s="12"/>
      <c r="N179" s="12"/>
      <c r="O179" s="12"/>
      <c r="P179" s="27"/>
      <c r="Q179" s="12"/>
    </row>
    <row r="180" spans="1:17" ht="12.75">
      <c r="A180" s="14"/>
      <c r="B180" s="14"/>
      <c r="C180" s="14"/>
      <c r="D180" s="33"/>
      <c r="E180" s="14"/>
      <c r="F180" s="33"/>
      <c r="G180" s="33"/>
      <c r="H180" s="36"/>
      <c r="I180" s="36"/>
      <c r="J180" s="36"/>
      <c r="K180" s="12"/>
      <c r="L180" s="12"/>
      <c r="M180" s="12"/>
      <c r="N180" s="12"/>
      <c r="O180" s="12"/>
      <c r="P180" s="27"/>
      <c r="Q180" s="12"/>
    </row>
    <row r="181" spans="1:17" ht="12.75">
      <c r="A181" s="14"/>
      <c r="B181" s="14"/>
      <c r="C181" s="14"/>
      <c r="D181" s="33"/>
      <c r="E181" s="14"/>
      <c r="F181" s="33"/>
      <c r="G181" s="33"/>
      <c r="H181" s="36"/>
      <c r="I181" s="36"/>
      <c r="J181" s="36"/>
      <c r="K181" s="12"/>
      <c r="L181" s="12"/>
      <c r="M181" s="12"/>
      <c r="N181" s="12"/>
      <c r="O181" s="12"/>
      <c r="P181" s="27"/>
      <c r="Q181" s="12"/>
    </row>
    <row r="182" spans="1:17" ht="12.75">
      <c r="A182" s="14"/>
      <c r="B182" s="14"/>
      <c r="C182" s="14"/>
      <c r="D182" s="33"/>
      <c r="E182" s="14"/>
      <c r="F182" s="33"/>
      <c r="G182" s="33"/>
      <c r="H182" s="36"/>
      <c r="I182" s="36"/>
      <c r="J182" s="36"/>
      <c r="K182" s="12"/>
      <c r="L182" s="12"/>
      <c r="M182" s="12"/>
      <c r="N182" s="12"/>
      <c r="O182" s="12"/>
      <c r="P182" s="27"/>
      <c r="Q182" s="12"/>
    </row>
    <row r="183" spans="1:17" ht="12.75">
      <c r="A183" s="14"/>
      <c r="B183" s="14"/>
      <c r="C183" s="14"/>
      <c r="D183" s="33"/>
      <c r="E183" s="14"/>
      <c r="F183" s="33"/>
      <c r="G183" s="33"/>
      <c r="H183" s="36"/>
      <c r="I183" s="36"/>
      <c r="J183" s="36"/>
      <c r="K183" s="12"/>
      <c r="L183" s="12"/>
      <c r="M183" s="12"/>
      <c r="N183" s="12"/>
      <c r="O183" s="12"/>
      <c r="P183" s="27"/>
      <c r="Q183" s="12"/>
    </row>
    <row r="184" spans="1:17" ht="12.75">
      <c r="A184" s="14"/>
      <c r="B184" s="14"/>
      <c r="C184" s="14"/>
      <c r="D184" s="33"/>
      <c r="E184" s="14"/>
      <c r="F184" s="33"/>
      <c r="G184" s="33"/>
      <c r="H184" s="36"/>
      <c r="I184" s="36"/>
      <c r="J184" s="36"/>
      <c r="K184" s="12"/>
      <c r="L184" s="12"/>
      <c r="M184" s="12"/>
      <c r="N184" s="12"/>
      <c r="O184" s="12"/>
      <c r="P184" s="27"/>
      <c r="Q184" s="12"/>
    </row>
    <row r="185" spans="1:17" ht="12.75">
      <c r="A185" s="14"/>
      <c r="B185" s="14"/>
      <c r="C185" s="14"/>
      <c r="D185" s="33"/>
      <c r="E185" s="14"/>
      <c r="F185" s="33"/>
      <c r="G185" s="33"/>
      <c r="H185" s="36"/>
      <c r="I185" s="36"/>
      <c r="J185" s="36"/>
      <c r="K185" s="12"/>
      <c r="L185" s="12"/>
      <c r="M185" s="12"/>
      <c r="N185" s="12"/>
      <c r="O185" s="12"/>
      <c r="P185" s="27"/>
      <c r="Q185" s="12"/>
    </row>
    <row r="186" spans="1:17" ht="12.75">
      <c r="A186" s="14"/>
      <c r="B186" s="14"/>
      <c r="C186" s="14"/>
      <c r="D186" s="33"/>
      <c r="E186" s="14"/>
      <c r="F186" s="33"/>
      <c r="G186" s="33"/>
      <c r="H186" s="36"/>
      <c r="I186" s="36"/>
      <c r="J186" s="36"/>
      <c r="K186" s="12"/>
      <c r="L186" s="12"/>
      <c r="M186" s="12"/>
      <c r="N186" s="12"/>
      <c r="O186" s="12"/>
      <c r="P186" s="27"/>
      <c r="Q186" s="12"/>
    </row>
    <row r="187" spans="1:17" ht="12.75">
      <c r="A187" s="14"/>
      <c r="B187" s="14"/>
      <c r="C187" s="14"/>
      <c r="D187" s="33"/>
      <c r="E187" s="14"/>
      <c r="F187" s="33"/>
      <c r="G187" s="33"/>
      <c r="H187" s="36"/>
      <c r="I187" s="36"/>
      <c r="J187" s="36"/>
      <c r="K187" s="12"/>
      <c r="L187" s="12"/>
      <c r="M187" s="12"/>
      <c r="N187" s="12"/>
      <c r="O187" s="12"/>
      <c r="P187" s="27"/>
      <c r="Q187" s="12"/>
    </row>
    <row r="188" spans="1:17" ht="12.75">
      <c r="A188" s="14"/>
      <c r="B188" s="14"/>
      <c r="C188" s="14"/>
      <c r="D188" s="33"/>
      <c r="E188" s="14"/>
      <c r="F188" s="33"/>
      <c r="G188" s="33"/>
      <c r="H188" s="36"/>
      <c r="I188" s="36"/>
      <c r="J188" s="36"/>
      <c r="K188" s="12"/>
      <c r="L188" s="12"/>
      <c r="M188" s="12"/>
      <c r="N188" s="12"/>
      <c r="O188" s="12"/>
      <c r="P188" s="27"/>
      <c r="Q188" s="12"/>
    </row>
    <row r="189" spans="1:17" ht="12.75">
      <c r="A189" s="14"/>
      <c r="B189" s="14"/>
      <c r="C189" s="14"/>
      <c r="D189" s="33"/>
      <c r="E189" s="14"/>
      <c r="F189" s="33"/>
      <c r="G189" s="33"/>
      <c r="H189" s="36"/>
      <c r="I189" s="36"/>
      <c r="J189" s="36"/>
      <c r="K189" s="12"/>
      <c r="L189" s="12"/>
      <c r="M189" s="12"/>
      <c r="N189" s="12"/>
      <c r="O189" s="12"/>
      <c r="P189" s="27"/>
      <c r="Q189" s="12"/>
    </row>
    <row r="190" spans="1:17" ht="12.75">
      <c r="A190" s="14"/>
      <c r="B190" s="14"/>
      <c r="C190" s="14"/>
      <c r="D190" s="33"/>
      <c r="E190" s="14"/>
      <c r="F190" s="33"/>
      <c r="G190" s="33"/>
      <c r="H190" s="36"/>
      <c r="I190" s="36"/>
      <c r="J190" s="36"/>
      <c r="K190" s="12"/>
      <c r="L190" s="12"/>
      <c r="M190" s="12"/>
      <c r="N190" s="12"/>
      <c r="O190" s="12"/>
      <c r="P190" s="27"/>
      <c r="Q190" s="12"/>
    </row>
    <row r="191" spans="1:17" ht="12.75">
      <c r="A191" s="14"/>
      <c r="B191" s="14"/>
      <c r="C191" s="14"/>
      <c r="D191" s="33"/>
      <c r="E191" s="14"/>
      <c r="F191" s="33"/>
      <c r="G191" s="33"/>
      <c r="H191" s="36"/>
      <c r="I191" s="36"/>
      <c r="J191" s="36"/>
      <c r="K191" s="12"/>
      <c r="L191" s="12"/>
      <c r="M191" s="12"/>
      <c r="N191" s="12"/>
      <c r="O191" s="12"/>
      <c r="P191" s="27"/>
      <c r="Q191" s="12"/>
    </row>
    <row r="192" spans="1:17" ht="12.75">
      <c r="A192" s="14"/>
      <c r="B192" s="14"/>
      <c r="C192" s="14"/>
      <c r="D192" s="33"/>
      <c r="E192" s="14"/>
      <c r="F192" s="33"/>
      <c r="G192" s="33"/>
      <c r="H192" s="36"/>
      <c r="I192" s="36"/>
      <c r="J192" s="36"/>
      <c r="K192" s="12"/>
      <c r="L192" s="12"/>
      <c r="M192" s="12"/>
      <c r="N192" s="12"/>
      <c r="O192" s="12"/>
      <c r="P192" s="27"/>
      <c r="Q192" s="12"/>
    </row>
    <row r="193" spans="1:17" ht="12.75">
      <c r="A193" s="14"/>
      <c r="B193" s="14"/>
      <c r="C193" s="14"/>
      <c r="D193" s="33"/>
      <c r="E193" s="14"/>
      <c r="F193" s="33"/>
      <c r="G193" s="33"/>
      <c r="H193" s="36"/>
      <c r="I193" s="36"/>
      <c r="J193" s="36"/>
      <c r="K193" s="12"/>
      <c r="L193" s="12"/>
      <c r="M193" s="12"/>
      <c r="N193" s="12"/>
      <c r="O193" s="12"/>
      <c r="P193" s="27"/>
      <c r="Q193" s="12"/>
    </row>
    <row r="194" spans="1:17" ht="12.75">
      <c r="A194" s="14"/>
      <c r="B194" s="14"/>
      <c r="C194" s="14"/>
      <c r="D194" s="33"/>
      <c r="E194" s="14"/>
      <c r="F194" s="33"/>
      <c r="G194" s="33"/>
      <c r="H194" s="36"/>
      <c r="I194" s="36"/>
      <c r="J194" s="36"/>
      <c r="K194" s="12"/>
      <c r="L194" s="12"/>
      <c r="M194" s="12"/>
      <c r="N194" s="12"/>
      <c r="O194" s="12"/>
      <c r="P194" s="27"/>
      <c r="Q194" s="12"/>
    </row>
    <row r="195" spans="1:17" ht="12.75">
      <c r="A195" s="14"/>
      <c r="B195" s="14"/>
      <c r="C195" s="14"/>
      <c r="D195" s="33"/>
      <c r="E195" s="14"/>
      <c r="F195" s="33"/>
      <c r="G195" s="33"/>
      <c r="H195" s="36"/>
      <c r="I195" s="36"/>
      <c r="J195" s="36"/>
      <c r="K195" s="12"/>
      <c r="L195" s="12"/>
      <c r="M195" s="12"/>
      <c r="N195" s="12"/>
      <c r="O195" s="12"/>
      <c r="P195" s="27"/>
      <c r="Q195" s="12"/>
    </row>
    <row r="196" spans="1:17" ht="12.75">
      <c r="A196" s="14"/>
      <c r="B196" s="14"/>
      <c r="C196" s="14"/>
      <c r="D196" s="33"/>
      <c r="E196" s="14"/>
      <c r="F196" s="33"/>
      <c r="G196" s="33"/>
      <c r="H196" s="36"/>
      <c r="I196" s="36"/>
      <c r="J196" s="36"/>
      <c r="K196" s="12"/>
      <c r="L196" s="12"/>
      <c r="M196" s="12"/>
      <c r="N196" s="12"/>
      <c r="O196" s="12"/>
      <c r="P196" s="27"/>
      <c r="Q196" s="12"/>
    </row>
    <row r="197" spans="1:17" ht="12.75">
      <c r="A197" s="14"/>
      <c r="B197" s="14"/>
      <c r="C197" s="14"/>
      <c r="D197" s="33"/>
      <c r="E197" s="14"/>
      <c r="F197" s="33"/>
      <c r="G197" s="33"/>
      <c r="H197" s="36"/>
      <c r="I197" s="36"/>
      <c r="J197" s="36"/>
      <c r="K197" s="12"/>
      <c r="L197" s="12"/>
      <c r="M197" s="12"/>
      <c r="N197" s="12"/>
      <c r="O197" s="12"/>
      <c r="P197" s="27"/>
      <c r="Q197" s="12"/>
    </row>
    <row r="198" spans="1:17" ht="12.75">
      <c r="A198" s="14"/>
      <c r="B198" s="14"/>
      <c r="C198" s="14"/>
      <c r="D198" s="33"/>
      <c r="E198" s="14"/>
      <c r="F198" s="33"/>
      <c r="G198" s="33"/>
      <c r="H198" s="36"/>
      <c r="I198" s="36"/>
      <c r="J198" s="36"/>
      <c r="K198" s="12"/>
      <c r="L198" s="12"/>
      <c r="M198" s="12"/>
      <c r="N198" s="12"/>
      <c r="O198" s="12"/>
      <c r="P198" s="27"/>
      <c r="Q198" s="12"/>
    </row>
    <row r="199" spans="1:17" ht="12.75">
      <c r="A199" s="14"/>
      <c r="B199" s="14"/>
      <c r="C199" s="14"/>
      <c r="D199" s="33"/>
      <c r="E199" s="14"/>
      <c r="F199" s="33"/>
      <c r="G199" s="33"/>
      <c r="H199" s="36"/>
      <c r="I199" s="36"/>
      <c r="J199" s="36"/>
      <c r="K199" s="12"/>
      <c r="L199" s="12"/>
      <c r="M199" s="12"/>
      <c r="N199" s="12"/>
      <c r="O199" s="12"/>
      <c r="P199" s="27"/>
      <c r="Q199" s="12"/>
    </row>
    <row r="200" spans="1:17" ht="12.75">
      <c r="A200" s="14"/>
      <c r="B200" s="14"/>
      <c r="C200" s="14"/>
      <c r="D200" s="33"/>
      <c r="E200" s="14"/>
      <c r="F200" s="33"/>
      <c r="G200" s="33"/>
      <c r="H200" s="36"/>
      <c r="I200" s="36"/>
      <c r="J200" s="36"/>
      <c r="K200" s="12"/>
      <c r="L200" s="12"/>
      <c r="M200" s="12"/>
      <c r="N200" s="12"/>
      <c r="O200" s="12"/>
      <c r="P200" s="27"/>
      <c r="Q200" s="12"/>
    </row>
    <row r="201" spans="1:17" ht="12.75">
      <c r="A201" s="14"/>
      <c r="B201" s="14"/>
      <c r="C201" s="14"/>
      <c r="D201" s="33"/>
      <c r="E201" s="14"/>
      <c r="F201" s="33"/>
      <c r="G201" s="33"/>
      <c r="H201" s="36"/>
      <c r="I201" s="36"/>
      <c r="J201" s="36"/>
      <c r="K201" s="12"/>
      <c r="L201" s="12"/>
      <c r="M201" s="12"/>
      <c r="N201" s="12"/>
      <c r="O201" s="12"/>
      <c r="P201" s="27"/>
      <c r="Q201" s="12"/>
    </row>
    <row r="202" spans="1:17" ht="12.75">
      <c r="A202" s="14"/>
      <c r="B202" s="14"/>
      <c r="C202" s="14"/>
      <c r="D202" s="33"/>
      <c r="E202" s="14"/>
      <c r="F202" s="33"/>
      <c r="G202" s="33"/>
      <c r="H202" s="36"/>
      <c r="I202" s="36"/>
      <c r="J202" s="36"/>
      <c r="K202" s="12"/>
      <c r="L202" s="12"/>
      <c r="M202" s="12"/>
      <c r="N202" s="12"/>
      <c r="O202" s="12"/>
      <c r="P202" s="27"/>
      <c r="Q202" s="12"/>
    </row>
    <row r="203" spans="1:17" ht="12.75">
      <c r="A203" s="14"/>
      <c r="B203" s="14"/>
      <c r="C203" s="14"/>
      <c r="D203" s="33"/>
      <c r="E203" s="14"/>
      <c r="F203" s="33"/>
      <c r="G203" s="33"/>
      <c r="H203" s="36"/>
      <c r="I203" s="36"/>
      <c r="J203" s="36"/>
      <c r="K203" s="12"/>
      <c r="L203" s="12"/>
      <c r="M203" s="12"/>
      <c r="N203" s="12"/>
      <c r="O203" s="12"/>
      <c r="P203" s="27"/>
      <c r="Q203" s="12"/>
    </row>
    <row r="204" spans="1:17" ht="12.75">
      <c r="A204" s="14"/>
      <c r="B204" s="14"/>
      <c r="C204" s="14"/>
      <c r="D204" s="33"/>
      <c r="E204" s="14"/>
      <c r="F204" s="33"/>
      <c r="G204" s="33"/>
      <c r="H204" s="36"/>
      <c r="I204" s="36"/>
      <c r="J204" s="36"/>
      <c r="K204" s="12"/>
      <c r="L204" s="12"/>
      <c r="M204" s="12"/>
      <c r="N204" s="12"/>
      <c r="O204" s="12"/>
      <c r="P204" s="27"/>
      <c r="Q204" s="12"/>
    </row>
    <row r="205" spans="1:17" ht="12.75">
      <c r="A205" s="14"/>
      <c r="B205" s="14"/>
      <c r="C205" s="14"/>
      <c r="D205" s="33"/>
      <c r="E205" s="14"/>
      <c r="F205" s="33"/>
      <c r="G205" s="33"/>
      <c r="H205" s="36"/>
      <c r="I205" s="36"/>
      <c r="J205" s="36"/>
      <c r="K205" s="12"/>
      <c r="L205" s="12"/>
      <c r="M205" s="12"/>
      <c r="N205" s="12"/>
      <c r="O205" s="12"/>
      <c r="P205" s="27"/>
      <c r="Q205" s="12"/>
    </row>
    <row r="206" spans="1:17" ht="12.75">
      <c r="A206" s="14"/>
      <c r="B206" s="14"/>
      <c r="C206" s="14"/>
      <c r="D206" s="33"/>
      <c r="E206" s="14"/>
      <c r="F206" s="33"/>
      <c r="G206" s="33"/>
      <c r="H206" s="36"/>
      <c r="I206" s="36"/>
      <c r="J206" s="36"/>
      <c r="K206" s="12"/>
      <c r="L206" s="12"/>
      <c r="M206" s="12"/>
      <c r="N206" s="12"/>
      <c r="O206" s="12"/>
      <c r="P206" s="27"/>
      <c r="Q206" s="12"/>
    </row>
    <row r="207" spans="1:17" ht="12.75">
      <c r="A207" s="14"/>
      <c r="B207" s="14"/>
      <c r="C207" s="14"/>
      <c r="D207" s="33"/>
      <c r="E207" s="14"/>
      <c r="F207" s="33"/>
      <c r="G207" s="33"/>
      <c r="H207" s="36"/>
      <c r="I207" s="36"/>
      <c r="J207" s="36"/>
      <c r="K207" s="12"/>
      <c r="L207" s="12"/>
      <c r="M207" s="12"/>
      <c r="N207" s="12"/>
      <c r="O207" s="12"/>
      <c r="P207" s="27"/>
      <c r="Q207" s="12"/>
    </row>
    <row r="208" spans="1:17" ht="12.75">
      <c r="A208" s="14"/>
      <c r="B208" s="14"/>
      <c r="C208" s="14"/>
      <c r="D208" s="33"/>
      <c r="E208" s="14"/>
      <c r="F208" s="33"/>
      <c r="G208" s="33"/>
      <c r="H208" s="36"/>
      <c r="I208" s="36"/>
      <c r="J208" s="36"/>
      <c r="K208" s="12"/>
      <c r="L208" s="12"/>
      <c r="M208" s="12"/>
      <c r="N208" s="12"/>
      <c r="O208" s="12"/>
      <c r="P208" s="27"/>
      <c r="Q208" s="12"/>
    </row>
    <row r="209" spans="1:17" ht="12.75">
      <c r="A209" s="14"/>
      <c r="B209" s="14"/>
      <c r="C209" s="14"/>
      <c r="D209" s="33"/>
      <c r="E209" s="14"/>
      <c r="F209" s="33"/>
      <c r="G209" s="33"/>
      <c r="H209" s="36"/>
      <c r="I209" s="36"/>
      <c r="J209" s="36"/>
      <c r="K209" s="12"/>
      <c r="L209" s="12"/>
      <c r="M209" s="12"/>
      <c r="N209" s="12"/>
      <c r="O209" s="12"/>
      <c r="P209" s="27"/>
      <c r="Q209" s="12"/>
    </row>
    <row r="210" spans="1:17" ht="12.75">
      <c r="A210" s="14"/>
      <c r="B210" s="14"/>
      <c r="C210" s="14"/>
      <c r="D210" s="33"/>
      <c r="E210" s="14"/>
      <c r="F210" s="33"/>
      <c r="G210" s="33"/>
      <c r="H210" s="36"/>
      <c r="I210" s="36"/>
      <c r="J210" s="36"/>
      <c r="K210" s="12"/>
      <c r="L210" s="12"/>
      <c r="M210" s="12"/>
      <c r="N210" s="12"/>
      <c r="O210" s="12"/>
      <c r="P210" s="27"/>
      <c r="Q210" s="12"/>
    </row>
    <row r="211" spans="1:17" ht="12.75">
      <c r="A211" s="14"/>
      <c r="B211" s="14"/>
      <c r="C211" s="14"/>
      <c r="D211" s="33"/>
      <c r="E211" s="14"/>
      <c r="F211" s="33"/>
      <c r="G211" s="33"/>
      <c r="H211" s="36"/>
      <c r="I211" s="36"/>
      <c r="J211" s="36"/>
      <c r="K211" s="12"/>
      <c r="L211" s="12"/>
      <c r="M211" s="12"/>
      <c r="N211" s="12"/>
      <c r="O211" s="12"/>
      <c r="P211" s="27"/>
      <c r="Q211" s="12"/>
    </row>
    <row r="212" spans="1:17" ht="12.75">
      <c r="A212" s="14"/>
      <c r="B212" s="14"/>
      <c r="C212" s="14"/>
      <c r="D212" s="33"/>
      <c r="E212" s="14"/>
      <c r="F212" s="33"/>
      <c r="G212" s="33"/>
      <c r="H212" s="36"/>
      <c r="I212" s="36"/>
      <c r="J212" s="36"/>
      <c r="K212" s="12"/>
      <c r="L212" s="12"/>
      <c r="M212" s="12"/>
      <c r="N212" s="12"/>
      <c r="O212" s="12"/>
      <c r="P212" s="27"/>
      <c r="Q212" s="12"/>
    </row>
    <row r="213" spans="1:17" ht="12.75">
      <c r="A213" s="14"/>
      <c r="B213" s="14"/>
      <c r="C213" s="14"/>
      <c r="D213" s="33"/>
      <c r="E213" s="14"/>
      <c r="F213" s="33"/>
      <c r="G213" s="33"/>
      <c r="H213" s="36"/>
      <c r="I213" s="36"/>
      <c r="J213" s="36"/>
      <c r="K213" s="12"/>
      <c r="L213" s="12"/>
      <c r="M213" s="12"/>
      <c r="N213" s="12"/>
      <c r="O213" s="12"/>
      <c r="P213" s="27"/>
      <c r="Q213" s="12"/>
    </row>
    <row r="214" spans="1:17" ht="12.75">
      <c r="A214" s="14"/>
      <c r="B214" s="14"/>
      <c r="C214" s="14"/>
      <c r="D214" s="33"/>
      <c r="E214" s="14"/>
      <c r="F214" s="33"/>
      <c r="G214" s="33"/>
      <c r="H214" s="36"/>
      <c r="I214" s="36"/>
      <c r="J214" s="36"/>
      <c r="K214" s="12"/>
      <c r="L214" s="12"/>
      <c r="M214" s="12"/>
      <c r="N214" s="12"/>
      <c r="O214" s="12"/>
      <c r="P214" s="27"/>
      <c r="Q214" s="12"/>
    </row>
    <row r="215" spans="1:17" ht="12.75">
      <c r="A215" s="14"/>
      <c r="B215" s="14"/>
      <c r="C215" s="14"/>
      <c r="D215" s="33"/>
      <c r="E215" s="14"/>
      <c r="F215" s="33"/>
      <c r="G215" s="33"/>
      <c r="H215" s="36"/>
      <c r="I215" s="36"/>
      <c r="J215" s="36"/>
      <c r="K215" s="12"/>
      <c r="L215" s="12"/>
      <c r="M215" s="12"/>
      <c r="N215" s="12"/>
      <c r="O215" s="12"/>
      <c r="P215" s="27"/>
      <c r="Q215" s="12"/>
    </row>
    <row r="216" spans="1:17" ht="12.75">
      <c r="A216" s="14"/>
      <c r="B216" s="14"/>
      <c r="C216" s="14"/>
      <c r="D216" s="33"/>
      <c r="E216" s="14"/>
      <c r="F216" s="33"/>
      <c r="G216" s="33"/>
      <c r="H216" s="36"/>
      <c r="I216" s="36"/>
      <c r="J216" s="36"/>
      <c r="K216" s="12"/>
      <c r="L216" s="12"/>
      <c r="M216" s="12"/>
      <c r="N216" s="12"/>
      <c r="O216" s="12"/>
      <c r="P216" s="27"/>
      <c r="Q216" s="12"/>
    </row>
    <row r="217" spans="1:17" ht="12.75">
      <c r="A217" s="14"/>
      <c r="B217" s="14"/>
      <c r="C217" s="14"/>
      <c r="D217" s="33"/>
      <c r="E217" s="14"/>
      <c r="F217" s="33"/>
      <c r="G217" s="33"/>
      <c r="H217" s="36"/>
      <c r="I217" s="36"/>
      <c r="J217" s="36"/>
      <c r="K217" s="12"/>
      <c r="L217" s="12"/>
      <c r="M217" s="12"/>
      <c r="N217" s="12"/>
      <c r="O217" s="12"/>
      <c r="P217" s="27"/>
      <c r="Q217" s="12"/>
    </row>
    <row r="218" spans="1:17" ht="12.75">
      <c r="A218" s="14"/>
      <c r="B218" s="14"/>
      <c r="C218" s="14"/>
      <c r="D218" s="33"/>
      <c r="E218" s="14"/>
      <c r="F218" s="33"/>
      <c r="G218" s="33"/>
      <c r="H218" s="36"/>
      <c r="I218" s="36"/>
      <c r="J218" s="36"/>
      <c r="K218" s="12"/>
      <c r="L218" s="12"/>
      <c r="M218" s="12"/>
      <c r="N218" s="12"/>
      <c r="O218" s="12"/>
      <c r="P218" s="27"/>
      <c r="Q218" s="12"/>
    </row>
    <row r="219" spans="1:17" ht="12.75" hidden="1">
      <c r="A219" s="4"/>
      <c r="B219" s="4"/>
      <c r="C219" s="4"/>
      <c r="D219" s="32"/>
      <c r="E219" s="4"/>
      <c r="F219" s="32"/>
      <c r="G219" s="32"/>
      <c r="H219" s="49"/>
      <c r="I219" s="49"/>
      <c r="J219" s="49"/>
      <c r="K219" s="7"/>
      <c r="L219" s="7"/>
      <c r="M219" s="7"/>
      <c r="N219" s="7"/>
      <c r="O219" s="7"/>
      <c r="P219" s="28"/>
      <c r="Q219" s="7"/>
    </row>
    <row r="220" spans="1:17" ht="12.75" hidden="1">
      <c r="A220" s="4"/>
      <c r="B220" s="4"/>
      <c r="C220" s="4"/>
      <c r="D220" s="32"/>
      <c r="E220" s="4"/>
      <c r="F220" s="32"/>
      <c r="G220" s="32"/>
      <c r="H220" s="49"/>
      <c r="I220" s="49"/>
      <c r="J220" s="49"/>
      <c r="K220" s="7"/>
      <c r="L220" s="7"/>
      <c r="M220" s="7"/>
      <c r="N220" s="7"/>
      <c r="O220" s="7"/>
      <c r="P220" s="28"/>
      <c r="Q220" s="7"/>
    </row>
    <row r="221" spans="1:17" ht="12.75" hidden="1">
      <c r="A221" s="4"/>
      <c r="B221" s="4"/>
      <c r="C221" s="4"/>
      <c r="D221" s="32"/>
      <c r="E221" s="4"/>
      <c r="F221" s="32"/>
      <c r="G221" s="32"/>
      <c r="H221" s="49"/>
      <c r="I221" s="49"/>
      <c r="J221" s="49"/>
      <c r="K221" s="7"/>
      <c r="L221" s="7"/>
      <c r="M221" s="7"/>
      <c r="N221" s="7"/>
      <c r="O221" s="7"/>
      <c r="P221" s="28"/>
      <c r="Q221" s="7"/>
    </row>
  </sheetData>
  <mergeCells count="2">
    <mergeCell ref="H4:J4"/>
    <mergeCell ref="A4:F4"/>
  </mergeCells>
  <printOptions horizontalCentered="1"/>
  <pageMargins left="0.4330708661417323" right="0.2362204724409449" top="0.7480314960629921" bottom="0.5905511811023623" header="0.5118110236220472" footer="0.31496062992125984"/>
  <pageSetup cellComments="asDisplayed" horizontalDpi="300" verticalDpi="300" orientation="portrait" paperSize="9" r:id="rId3"/>
  <headerFooter alignWithMargins="0">
    <oddHeader>&amp;CPROPRIEDADES FÍSICAS: Resumo de Dados</oddHeader>
    <oddFooter>&amp;LESTV | DEMad&amp;RTIM III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jqomarcelo</cp:lastModifiedBy>
  <cp:lastPrinted>2006-06-13T15:21:37Z</cp:lastPrinted>
  <dcterms:created xsi:type="dcterms:W3CDTF">1997-11-20T11:04:16Z</dcterms:created>
  <dcterms:modified xsi:type="dcterms:W3CDTF">2006-06-13T15:22:43Z</dcterms:modified>
  <cp:category/>
  <cp:version/>
  <cp:contentType/>
  <cp:contentStatus/>
</cp:coreProperties>
</file>